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500" firstSheet="17"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'表10-部门综合预算专项业务经费支出表'!$A$1:$D$17</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'表2-部门综合预算收入总表'!$A$1:$P$13</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'表5-部门综合预算一般公共预算支出明细表（按功能科目分）'!$A$1:$G$13</definedName>
    <definedName name="_xlnm.Print_Area" localSheetId="7">'表6-部门综合预算一般公共预算支出明细表（按经济分类科目分）'!$A$1:$F$44</definedName>
    <definedName name="_xlnm.Print_Area" localSheetId="8">'表7-部门综合预算一般公共预算基本支出明细表（按功能科目分）'!$A$1:$F$17</definedName>
    <definedName name="_xlnm.Print_Area" localSheetId="9">'表8-部门综合预一般公共预算基本支出明细表（按经济分类科目分）'!$A$1:$F$30</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<sst xmlns="http://schemas.openxmlformats.org/spreadsheetml/2006/main" count="960" uniqueCount="423">
  <si>
    <t>附件2</t>
  </si>
  <si>
    <t xml:space="preserve">                保密审查情况：已审查 </t>
  </si>
  <si>
    <t xml:space="preserve">                部门主要负责人审签情况：已审签</t>
  </si>
  <si>
    <t>目录</t>
  </si>
  <si>
    <t>序号</t>
  </si>
  <si>
    <t>表格名称</t>
  </si>
  <si>
    <t>是否空表</t>
  </si>
  <si>
    <t>公开空表理由</t>
  </si>
  <si>
    <t>表1</t>
  </si>
  <si>
    <t>否</t>
  </si>
  <si>
    <t>表2</t>
  </si>
  <si>
    <t>表3</t>
  </si>
  <si>
    <t>表4</t>
  </si>
  <si>
    <t>表5</t>
  </si>
  <si>
    <t>表6</t>
  </si>
  <si>
    <t>表7</t>
  </si>
  <si>
    <t>表8</t>
  </si>
  <si>
    <t>表9</t>
  </si>
  <si>
    <t>是</t>
  </si>
  <si>
    <t>表10</t>
  </si>
  <si>
    <t>表11</t>
  </si>
  <si>
    <t>表12</t>
  </si>
  <si>
    <t>表13</t>
  </si>
  <si>
    <t>表14</t>
  </si>
  <si>
    <t>表15</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</si>
  <si>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</si>
  <si>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</si>
  <si>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</si>
  <si>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</si>
  <si>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</si>
  <si>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</si>
  <si>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</si>
  <si>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</si>
  <si>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</si>
  <si>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</si>
  <si>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</si>
  <si>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</si>
  <si>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</si>
  <si>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</si>
  <si>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</si>
  <si>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</si>
  <si>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</si>
  <si>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</si>
  <si>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</si>
  <si>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</si>
  <si>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</si>
  <si>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</si>
  <si>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</si>
  <si>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</si>
  <si>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</si>
  <si>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</si>
  <si>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</si>
  <si>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</si>
  <si>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</si>
  <si>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</si>
  <si>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</si>
  <si>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</si>
  <si>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</si>
  <si>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</si>
  <si>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</si>
  <si>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</si>
  <si>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</si>
  <si>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</si>
  <si>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</si>
  <si>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</si>
  <si>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</si>
  <si>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</si>
  <si>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</si>
  <si>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</si>
  <si>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</si>
  <si>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</si>
  <si>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</si>
  <si>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</si>
  <si>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</si>
  <si>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</si>
  <si>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</si>
  <si>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</si>
  <si>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</si>
  <si>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</si>
  <si>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</si>
  <si>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</si>
  <si>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</si>
  <si>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</si>
  <si>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</si>
  <si>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</si>
  <si>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</si>
  <si>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</si>
  <si>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</si>
  <si>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</si>
  <si>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</si>
  <si>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</si>
  <si>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</si>
  <si>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</si>
  <si>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</si>
  <si>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</si>
  <si>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</si>
  <si>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</si>
  <si>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</si>
  <si>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</si>
  <si>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</si>
  <si>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</si>
  <si>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</si>
  <si>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</si>
  <si>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</si>
  <si>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</si>
  <si>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</si>
  <si>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</si>
  <si>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</si>
  <si>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</si>
  <si>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</si>
  <si>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</si>
  <si>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</si>
  <si>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</si>
  <si>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</si>
  <si>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</si>
  <si>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</si>
  <si>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</si>
  <si>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</si>
  <si>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</si>
  <si>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</si>
  <si>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</si>
  <si>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</si>
  <si>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</si>
  <si>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</si>
  <si>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</si>
  <si>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</si>
  <si>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</si>
  <si>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</si>
  <si>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</si>
  <si>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</si>
  <si>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</si>
  <si>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</si>
  <si>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</si>
  <si>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 xml:space="preserve">  政府办公厅（室）及相关机构事务</t>
  </si>
  <si>
    <t xml:space="preserve">    行政运行</t>
  </si>
  <si>
    <t xml:space="preserve">    其他政府办公厅（室）及相关机构事务支出</t>
  </si>
  <si>
    <t>文化体育与传媒支出</t>
  </si>
  <si>
    <t xml:space="preserve">  新闻出版广播影视</t>
  </si>
  <si>
    <t xml:space="preserve">    广播</t>
  </si>
  <si>
    <t>经济科目编码</t>
  </si>
  <si>
    <t>经济科目名称</t>
  </si>
  <si>
    <t>301</t>
  </si>
  <si>
    <t>工资福利支出</t>
  </si>
  <si>
    <t>30101</t>
  </si>
  <si>
    <t xml:space="preserve">  基本工资</t>
  </si>
  <si>
    <t xml:space="preserve">  津贴补贴</t>
  </si>
  <si>
    <t>30103</t>
  </si>
  <si>
    <t xml:space="preserve">  奖金</t>
  </si>
  <si>
    <t>30107</t>
  </si>
  <si>
    <t xml:space="preserve">  绩效工资</t>
  </si>
  <si>
    <t>30108</t>
  </si>
  <si>
    <t xml:space="preserve">  机关事业单位基本养老保险缴费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</si>
  <si>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</si>
  <si>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</si>
  <si>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</si>
  <si>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</si>
  <si>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</si>
  <si>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</si>
  <si>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</si>
  <si>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</si>
  <si>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</si>
  <si>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</si>
  <si>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</si>
  <si>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</si>
  <si>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</si>
  <si>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</si>
  <si>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</si>
  <si>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</si>
  <si>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</si>
  <si>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</si>
  <si>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30208</t>
  </si>
  <si>
    <t xml:space="preserve">  取暖费</t>
  </si>
  <si>
    <t>30211</t>
  </si>
  <si>
    <t xml:space="preserve">  差旅费</t>
  </si>
  <si>
    <t>30213</t>
  </si>
  <si>
    <t xml:space="preserve">  维修（护）费</t>
  </si>
  <si>
    <t>30214</t>
  </si>
  <si>
    <t xml:space="preserve">  租赁费</t>
  </si>
  <si>
    <t>30217</t>
  </si>
  <si>
    <t xml:space="preserve">  公务接待费</t>
  </si>
  <si>
    <t>30226</t>
  </si>
  <si>
    <t xml:space="preserve">  劳务费</t>
  </si>
  <si>
    <t>30228</t>
  </si>
  <si>
    <t xml:space="preserve">  工会经费</t>
  </si>
  <si>
    <t>30239</t>
  </si>
  <si>
    <t xml:space="preserve">  其他交通费用</t>
  </si>
  <si>
    <t>30299</t>
  </si>
  <si>
    <t xml:space="preserve">  其他商品和服务支出</t>
  </si>
  <si>
    <t>303</t>
  </si>
  <si>
    <t>对个人和家庭的补助</t>
  </si>
  <si>
    <t>30302</t>
  </si>
  <si>
    <t xml:space="preserve">  退休费</t>
  </si>
  <si>
    <t>30305</t>
  </si>
  <si>
    <t xml:space="preserve">  生活补助</t>
  </si>
  <si>
    <t>310</t>
  </si>
  <si>
    <t>资本性支出</t>
  </si>
  <si>
    <t>31005</t>
  </si>
  <si>
    <t xml:space="preserve">  基础设施建设</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</si>
  <si>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</si>
  <si>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</si>
  <si>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</si>
  <si>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</si>
  <si>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</si>
  <si>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</si>
  <si>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</si>
  <si>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</si>
  <si>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</si>
  <si>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</si>
  <si>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</si>
  <si>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</si>
  <si>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</si>
  <si>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</si>
  <si>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</si>
  <si>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</si>
  <si>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</si>
  <si>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</si>
  <si>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</si>
  <si>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</si>
  <si>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</si>
  <si>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</si>
  <si>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</si>
  <si>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</si>
  <si>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</si>
  <si>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</si>
  <si>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</si>
  <si>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</si>
  <si>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</si>
  <si>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</si>
  <si>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</si>
  <si>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</si>
  <si>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</si>
  <si>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</si>
  <si>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</si>
  <si>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乡村环境卫生治理、垃圾清运与处理等</t>
  </si>
  <si>
    <t>基层政权建设</t>
  </si>
  <si>
    <t>流动党支部经费</t>
  </si>
  <si>
    <t>流动党支部运行经费</t>
  </si>
  <si>
    <t>用于村干部工资、村级运行经费、征兵经费等</t>
  </si>
  <si>
    <t>科目编码</t>
  </si>
  <si>
    <t>采购项目</t>
  </si>
  <si>
    <t>采购目录</t>
  </si>
  <si>
    <t>购买服务内容</t>
  </si>
  <si>
    <t>规格型号</t>
  </si>
  <si>
    <t>数量</t>
  </si>
  <si>
    <t>实施采购时间</t>
  </si>
  <si>
    <t>预算金额</t>
  </si>
  <si>
    <t>说明</t>
  </si>
  <si>
    <t>类</t>
  </si>
  <si>
    <t>款</t>
  </si>
  <si>
    <t>项</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</si>
  <si>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</si>
  <si>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</si>
  <si>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</si>
  <si>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</si>
  <si>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</si>
  <si>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</si>
  <si>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</si>
  <si>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</si>
  <si>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</si>
  <si>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</si>
  <si>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</si>
  <si>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</si>
  <si>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</si>
  <si>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</si>
  <si>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</si>
  <si>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</si>
  <si>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</si>
  <si>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</si>
  <si>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</si>
  <si>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</si>
  <si>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</si>
  <si>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</si>
  <si>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</si>
  <si>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</si>
  <si>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</si>
  <si>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</si>
  <si>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</si>
  <si>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</si>
  <si>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</si>
  <si>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</si>
  <si>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</si>
  <si>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</si>
  <si>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</si>
  <si>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</si>
  <si>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</si>
  <si>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</si>
  <si>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</si>
  <si>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</si>
  <si>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</si>
  <si>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</si>
  <si>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</si>
  <si>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</si>
  <si>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</si>
  <si>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</si>
  <si>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</si>
  <si>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</si>
  <si>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</si>
  <si>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</si>
  <si>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</si>
  <si>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</si>
  <si>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</si>
  <si>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</si>
  <si>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</si>
  <si>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</si>
  <si>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</si>
  <si>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</si>
  <si>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</si>
  <si>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</si>
  <si>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</si>
  <si>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</si>
  <si>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</si>
  <si>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</si>
  <si>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</si>
  <si>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</si>
  <si>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</si>
  <si>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</si>
  <si>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</si>
  <si>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</si>
  <si>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</si>
  <si>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</si>
  <si>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</si>
  <si>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</si>
  <si>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</si>
  <si>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</si>
  <si>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</si>
  <si>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</si>
  <si>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</si>
  <si>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行政</t>
  </si>
  <si>
    <t>事业</t>
  </si>
  <si>
    <t>车辆数量</t>
  </si>
  <si>
    <t>车辆价值</t>
  </si>
  <si>
    <t>入账设备数量</t>
  </si>
  <si>
    <t>入账设备价值</t>
  </si>
  <si>
    <t>2019年部门综合预算公开报表</t>
  </si>
  <si>
    <t xml:space="preserve">                部门名称：神木市花石崖镇人民政府</t>
  </si>
  <si>
    <t>我镇不涉及政府基金预算收支</t>
  </si>
  <si>
    <t>我镇还未推进部门预算绩效管理</t>
  </si>
  <si>
    <t>神木市花石崖镇人民政府</t>
  </si>
  <si>
    <t>广播电视</t>
  </si>
  <si>
    <t>文化旅游体育与传媒支出</t>
  </si>
  <si>
    <t>住房保障支出</t>
  </si>
  <si>
    <t>住房改革支出</t>
  </si>
  <si>
    <t>住房公积金</t>
  </si>
  <si>
    <t>社会保障和就业支出</t>
  </si>
  <si>
    <t>行政事业单位离退休</t>
  </si>
  <si>
    <t>机关事业单位基本养老保险缴费支出</t>
  </si>
  <si>
    <r>
      <t>3</t>
    </r>
    <r>
      <rPr>
        <sz val="9"/>
        <rFont val="宋体"/>
        <family val="0"/>
      </rPr>
      <t>0106</t>
    </r>
  </si>
  <si>
    <t xml:space="preserve">  伙食补助费</t>
  </si>
  <si>
    <t>30102</t>
  </si>
  <si>
    <r>
      <t>3</t>
    </r>
    <r>
      <rPr>
        <sz val="9"/>
        <rFont val="宋体"/>
        <family val="0"/>
      </rPr>
      <t>0203</t>
    </r>
  </si>
  <si>
    <t xml:space="preserve">  咨询费</t>
  </si>
  <si>
    <r>
      <t>30204</t>
    </r>
  </si>
  <si>
    <t xml:space="preserve">  手续费</t>
  </si>
  <si>
    <t>30215</t>
  </si>
  <si>
    <r>
      <t xml:space="preserve"> </t>
    </r>
    <r>
      <rPr>
        <sz val="9"/>
        <rFont val="宋体"/>
        <family val="0"/>
      </rPr>
      <t xml:space="preserve"> </t>
    </r>
    <r>
      <rPr>
        <sz val="9"/>
        <rFont val="宋体"/>
        <family val="0"/>
      </rPr>
      <t>会议费</t>
    </r>
  </si>
  <si>
    <t>30216</t>
  </si>
  <si>
    <t xml:space="preserve">  培训费</t>
  </si>
  <si>
    <r>
      <t>3</t>
    </r>
    <r>
      <rPr>
        <sz val="9"/>
        <rFont val="宋体"/>
        <family val="0"/>
      </rPr>
      <t>0231</t>
    </r>
  </si>
  <si>
    <r>
      <t xml:space="preserve"> </t>
    </r>
    <r>
      <rPr>
        <sz val="9"/>
        <rFont val="宋体"/>
        <family val="0"/>
      </rPr>
      <t xml:space="preserve"> </t>
    </r>
    <r>
      <rPr>
        <sz val="9"/>
        <rFont val="宋体"/>
        <family val="0"/>
      </rPr>
      <t>公务用车运行维护费</t>
    </r>
  </si>
  <si>
    <t>30227</t>
  </si>
  <si>
    <t xml:space="preserve">  委托业务费</t>
  </si>
  <si>
    <t>30306</t>
  </si>
  <si>
    <t xml:space="preserve">  救济费</t>
  </si>
  <si>
    <t>30307</t>
  </si>
  <si>
    <t>医疗费补助</t>
  </si>
  <si>
    <t xml:space="preserve">  医疗费补助</t>
  </si>
  <si>
    <t xml:space="preserve"> 住房改革支出</t>
  </si>
  <si>
    <t xml:space="preserve">  住房公积金</t>
  </si>
  <si>
    <t xml:space="preserve"> 行政事业单位离退休</t>
  </si>
  <si>
    <t xml:space="preserve">  机关事业单位基本养老保险缴费支出</t>
  </si>
  <si>
    <t>财力性转移支付资金</t>
  </si>
  <si>
    <t>市政环卫经费</t>
  </si>
  <si>
    <t>张海军医药费</t>
  </si>
  <si>
    <t>农村税费改革转移支付资金</t>
  </si>
  <si>
    <t>弥补村级基础设施建设经费缺口</t>
  </si>
  <si>
    <t>应急救助资金</t>
  </si>
  <si>
    <t>公路养护费</t>
  </si>
  <si>
    <t>农村地方道路日常养护、管护费用</t>
  </si>
  <si>
    <t>村级基础设施建设</t>
  </si>
  <si>
    <t>榆林湾赵仁卫等三人应急治疗善后处置</t>
  </si>
  <si>
    <t>神木市花石崖镇人民政府</t>
  </si>
  <si>
    <r>
      <t>201</t>
    </r>
    <r>
      <rPr>
        <sz val="9"/>
        <rFont val="宋体"/>
        <family val="0"/>
      </rPr>
      <t>8</t>
    </r>
    <r>
      <rPr>
        <sz val="9"/>
        <rFont val="宋体"/>
        <family val="0"/>
      </rPr>
      <t>年</t>
    </r>
  </si>
  <si>
    <r>
      <t>201</t>
    </r>
    <r>
      <rPr>
        <sz val="9"/>
        <rFont val="宋体"/>
        <family val="0"/>
      </rPr>
      <t>9</t>
    </r>
    <r>
      <rPr>
        <sz val="9"/>
        <rFont val="宋体"/>
        <family val="0"/>
      </rPr>
      <t>年</t>
    </r>
  </si>
  <si>
    <r>
      <t>截止201</t>
    </r>
    <r>
      <rPr>
        <sz val="11"/>
        <rFont val="宋体"/>
        <family val="0"/>
      </rPr>
      <t>8</t>
    </r>
    <r>
      <rPr>
        <sz val="11"/>
        <rFont val="宋体"/>
        <family val="0"/>
      </rPr>
      <t>年底国有资产占用情况</t>
    </r>
  </si>
  <si>
    <r>
      <t>201</t>
    </r>
    <r>
      <rPr>
        <sz val="11"/>
        <rFont val="宋体"/>
        <family val="0"/>
      </rPr>
      <t>9</t>
    </r>
    <r>
      <rPr>
        <sz val="11"/>
        <rFont val="宋体"/>
        <family val="0"/>
      </rPr>
      <t>年部门预算安排购置情况</t>
    </r>
  </si>
  <si>
    <r>
      <t>2</t>
    </r>
    <r>
      <rPr>
        <sz val="11"/>
        <rFont val="宋体"/>
        <family val="0"/>
      </rPr>
      <t>5.98万元</t>
    </r>
  </si>
  <si>
    <r>
      <t>1</t>
    </r>
    <r>
      <rPr>
        <sz val="11"/>
        <rFont val="宋体"/>
        <family val="0"/>
      </rPr>
      <t>95.59万元</t>
    </r>
  </si>
  <si>
    <r>
      <t>201</t>
    </r>
    <r>
      <rPr>
        <b/>
        <sz val="16"/>
        <rFont val="宋体"/>
        <family val="0"/>
      </rPr>
      <t>9</t>
    </r>
    <r>
      <rPr>
        <b/>
        <sz val="16"/>
        <rFont val="宋体"/>
        <family val="0"/>
      </rPr>
      <t>年专项资金整体绩效目标表</t>
    </r>
  </si>
  <si>
    <r>
      <t>201</t>
    </r>
    <r>
      <rPr>
        <b/>
        <sz val="16"/>
        <rFont val="宋体"/>
        <family val="0"/>
      </rPr>
      <t>9</t>
    </r>
    <r>
      <rPr>
        <b/>
        <sz val="16"/>
        <rFont val="宋体"/>
        <family val="0"/>
      </rPr>
      <t>年部门整体支出绩效目标表</t>
    </r>
  </si>
  <si>
    <r>
      <t>201</t>
    </r>
    <r>
      <rPr>
        <b/>
        <sz val="16"/>
        <rFont val="宋体"/>
        <family val="0"/>
      </rPr>
      <t>9</t>
    </r>
    <r>
      <rPr>
        <b/>
        <sz val="16"/>
        <rFont val="宋体"/>
        <family val="0"/>
      </rPr>
      <t>年部门专项业务经费一级项目绩效目标表</t>
    </r>
  </si>
  <si>
    <r>
      <t>201</t>
    </r>
    <r>
      <rPr>
        <b/>
        <sz val="16"/>
        <rFont val="宋体"/>
        <family val="0"/>
      </rPr>
      <t>9</t>
    </r>
    <r>
      <rPr>
        <b/>
        <sz val="16"/>
        <rFont val="宋体"/>
        <family val="0"/>
      </rPr>
      <t>年部门综合预算一般公共预算拨款“三公”经费及会议费、培训费支出预算表</t>
    </r>
  </si>
  <si>
    <r>
      <t>201</t>
    </r>
    <r>
      <rPr>
        <b/>
        <sz val="16"/>
        <rFont val="宋体"/>
        <family val="0"/>
      </rPr>
      <t>9</t>
    </r>
    <r>
      <rPr>
        <b/>
        <sz val="16"/>
        <rFont val="宋体"/>
        <family val="0"/>
      </rPr>
      <t>年部门综合预算政府采购（资产配置、购买服务）预算表</t>
    </r>
  </si>
  <si>
    <r>
      <t>201</t>
    </r>
    <r>
      <rPr>
        <b/>
        <sz val="16"/>
        <rFont val="宋体"/>
        <family val="0"/>
      </rPr>
      <t>9</t>
    </r>
    <r>
      <rPr>
        <b/>
        <sz val="16"/>
        <rFont val="宋体"/>
        <family val="0"/>
      </rPr>
      <t>年部门综合预算专项业务经费支出表</t>
    </r>
  </si>
  <si>
    <r>
      <t>201</t>
    </r>
    <r>
      <rPr>
        <b/>
        <sz val="15"/>
        <rFont val="宋体"/>
        <family val="0"/>
      </rPr>
      <t>9</t>
    </r>
    <r>
      <rPr>
        <b/>
        <sz val="15"/>
        <rFont val="宋体"/>
        <family val="0"/>
      </rPr>
      <t>年部门综合预算政府性基金收支表</t>
    </r>
  </si>
  <si>
    <r>
      <t>201</t>
    </r>
    <r>
      <rPr>
        <b/>
        <sz val="16"/>
        <rFont val="宋体"/>
        <family val="0"/>
      </rPr>
      <t>9</t>
    </r>
    <r>
      <rPr>
        <b/>
        <sz val="16"/>
        <rFont val="宋体"/>
        <family val="0"/>
      </rPr>
      <t>年部门综合预算一般公共预算基本支出明细表（按经济分类科目分）</t>
    </r>
  </si>
  <si>
    <r>
      <t>201</t>
    </r>
    <r>
      <rPr>
        <b/>
        <sz val="16"/>
        <rFont val="宋体"/>
        <family val="0"/>
      </rPr>
      <t>9</t>
    </r>
    <r>
      <rPr>
        <b/>
        <sz val="16"/>
        <rFont val="宋体"/>
        <family val="0"/>
      </rPr>
      <t>年部门综合预算一般公共预算基本支出明细表（按功能科目分）</t>
    </r>
  </si>
  <si>
    <r>
      <t>201</t>
    </r>
    <r>
      <rPr>
        <b/>
        <sz val="16"/>
        <rFont val="宋体"/>
        <family val="0"/>
      </rPr>
      <t>9</t>
    </r>
    <r>
      <rPr>
        <b/>
        <sz val="16"/>
        <rFont val="宋体"/>
        <family val="0"/>
      </rPr>
      <t>年部门综合预算一般公共预算支出明细表（按经济分类科目分）</t>
    </r>
  </si>
  <si>
    <r>
      <t>201</t>
    </r>
    <r>
      <rPr>
        <b/>
        <sz val="16"/>
        <rFont val="宋体"/>
        <family val="0"/>
      </rPr>
      <t>9</t>
    </r>
    <r>
      <rPr>
        <b/>
        <sz val="16"/>
        <rFont val="宋体"/>
        <family val="0"/>
      </rPr>
      <t>年部门综合预算一般公共预算支出明细表（按功能科目分）</t>
    </r>
  </si>
  <si>
    <r>
      <t>201</t>
    </r>
    <r>
      <rPr>
        <b/>
        <sz val="15"/>
        <rFont val="宋体"/>
        <family val="0"/>
      </rPr>
      <t>9</t>
    </r>
    <r>
      <rPr>
        <b/>
        <sz val="15"/>
        <rFont val="宋体"/>
        <family val="0"/>
      </rPr>
      <t>年部门综合预算财政拨款收支总表</t>
    </r>
  </si>
  <si>
    <r>
      <t>201</t>
    </r>
    <r>
      <rPr>
        <b/>
        <sz val="16"/>
        <rFont val="宋体"/>
        <family val="0"/>
      </rPr>
      <t>9</t>
    </r>
    <r>
      <rPr>
        <b/>
        <sz val="16"/>
        <rFont val="宋体"/>
        <family val="0"/>
      </rPr>
      <t>年部门综合预算支出总表</t>
    </r>
  </si>
  <si>
    <r>
      <t>201</t>
    </r>
    <r>
      <rPr>
        <b/>
        <sz val="16"/>
        <rFont val="宋体"/>
        <family val="0"/>
      </rPr>
      <t>9</t>
    </r>
    <r>
      <rPr>
        <b/>
        <sz val="16"/>
        <rFont val="宋体"/>
        <family val="0"/>
      </rPr>
      <t>年部门综合预算收入总表</t>
    </r>
  </si>
  <si>
    <r>
      <t>201</t>
    </r>
    <r>
      <rPr>
        <b/>
        <sz val="15"/>
        <rFont val="宋体"/>
        <family val="0"/>
      </rPr>
      <t>9</t>
    </r>
    <r>
      <rPr>
        <b/>
        <sz val="15"/>
        <rFont val="宋体"/>
        <family val="0"/>
      </rPr>
      <t>年部门综合预算收支总表</t>
    </r>
  </si>
  <si>
    <r>
      <t>201</t>
    </r>
    <r>
      <rPr>
        <sz val="12"/>
        <rFont val="宋体"/>
        <family val="0"/>
      </rPr>
      <t>9</t>
    </r>
    <r>
      <rPr>
        <sz val="12"/>
        <rFont val="宋体"/>
        <family val="0"/>
      </rPr>
      <t>年部门综合预算收支总表</t>
    </r>
  </si>
  <si>
    <r>
      <t>201</t>
    </r>
    <r>
      <rPr>
        <sz val="12"/>
        <rFont val="宋体"/>
        <family val="0"/>
      </rPr>
      <t>9</t>
    </r>
    <r>
      <rPr>
        <sz val="12"/>
        <rFont val="宋体"/>
        <family val="0"/>
      </rPr>
      <t>年部门综合预算收入总表</t>
    </r>
  </si>
  <si>
    <r>
      <t>201</t>
    </r>
    <r>
      <rPr>
        <sz val="12"/>
        <rFont val="宋体"/>
        <family val="0"/>
      </rPr>
      <t>9</t>
    </r>
    <r>
      <rPr>
        <sz val="12"/>
        <rFont val="宋体"/>
        <family val="0"/>
      </rPr>
      <t>年部门综合预算支出总表</t>
    </r>
  </si>
  <si>
    <r>
      <t>201</t>
    </r>
    <r>
      <rPr>
        <sz val="12"/>
        <rFont val="宋体"/>
        <family val="0"/>
      </rPr>
      <t>9</t>
    </r>
    <r>
      <rPr>
        <sz val="12"/>
        <rFont val="宋体"/>
        <family val="0"/>
      </rPr>
      <t>年部门综合预算</t>
    </r>
    <r>
      <rPr>
        <sz val="12"/>
        <color indexed="10"/>
        <rFont val="宋体"/>
        <family val="0"/>
      </rPr>
      <t>财政拨款</t>
    </r>
    <r>
      <rPr>
        <sz val="12"/>
        <rFont val="宋体"/>
        <family val="0"/>
      </rPr>
      <t>收支总表</t>
    </r>
  </si>
  <si>
    <r>
      <t>201</t>
    </r>
    <r>
      <rPr>
        <sz val="12"/>
        <rFont val="宋体"/>
        <family val="0"/>
      </rPr>
      <t>9</t>
    </r>
    <r>
      <rPr>
        <sz val="12"/>
        <rFont val="宋体"/>
        <family val="0"/>
      </rPr>
      <t>年部门综合预算一般公共预算支出明细表（按功能科目分）</t>
    </r>
  </si>
  <si>
    <r>
      <t>201</t>
    </r>
    <r>
      <rPr>
        <sz val="12"/>
        <rFont val="宋体"/>
        <family val="0"/>
      </rPr>
      <t>9</t>
    </r>
    <r>
      <rPr>
        <sz val="12"/>
        <rFont val="宋体"/>
        <family val="0"/>
      </rPr>
      <t>年部门综合预算一般公共预算支出明细表（按经济分类科目分）</t>
    </r>
  </si>
  <si>
    <r>
      <t>201</t>
    </r>
    <r>
      <rPr>
        <sz val="12"/>
        <rFont val="宋体"/>
        <family val="0"/>
      </rPr>
      <t>9</t>
    </r>
    <r>
      <rPr>
        <sz val="12"/>
        <rFont val="宋体"/>
        <family val="0"/>
      </rPr>
      <t>年部门综合预算一般公共预算</t>
    </r>
    <r>
      <rPr>
        <sz val="12"/>
        <color indexed="10"/>
        <rFont val="宋体"/>
        <family val="0"/>
      </rPr>
      <t>基本支出</t>
    </r>
    <r>
      <rPr>
        <sz val="12"/>
        <rFont val="宋体"/>
        <family val="0"/>
      </rPr>
      <t>明细表（按功能科目分）</t>
    </r>
  </si>
  <si>
    <r>
      <t>201</t>
    </r>
    <r>
      <rPr>
        <sz val="12"/>
        <rFont val="宋体"/>
        <family val="0"/>
      </rPr>
      <t>9</t>
    </r>
    <r>
      <rPr>
        <sz val="12"/>
        <rFont val="宋体"/>
        <family val="0"/>
      </rPr>
      <t>年部门综合预算一般公共预算</t>
    </r>
    <r>
      <rPr>
        <sz val="12"/>
        <color indexed="10"/>
        <rFont val="宋体"/>
        <family val="0"/>
      </rPr>
      <t>基本支出</t>
    </r>
    <r>
      <rPr>
        <sz val="12"/>
        <rFont val="宋体"/>
        <family val="0"/>
      </rPr>
      <t>明细表（按经济分类科目分）</t>
    </r>
  </si>
  <si>
    <r>
      <t>201</t>
    </r>
    <r>
      <rPr>
        <sz val="12"/>
        <rFont val="宋体"/>
        <family val="0"/>
      </rPr>
      <t>9</t>
    </r>
    <r>
      <rPr>
        <sz val="12"/>
        <rFont val="宋体"/>
        <family val="0"/>
      </rPr>
      <t>年部门综合预算政府性基金收支表</t>
    </r>
  </si>
  <si>
    <r>
      <t>201</t>
    </r>
    <r>
      <rPr>
        <sz val="12"/>
        <rFont val="宋体"/>
        <family val="0"/>
      </rPr>
      <t>9</t>
    </r>
    <r>
      <rPr>
        <sz val="12"/>
        <rFont val="宋体"/>
        <family val="0"/>
      </rPr>
      <t>年部门综合预算专项业务经费支出表</t>
    </r>
  </si>
  <si>
    <r>
      <t>201</t>
    </r>
    <r>
      <rPr>
        <sz val="12"/>
        <rFont val="宋体"/>
        <family val="0"/>
      </rPr>
      <t>9</t>
    </r>
    <r>
      <rPr>
        <sz val="12"/>
        <rFont val="宋体"/>
        <family val="0"/>
      </rPr>
      <t>年部门综合预算政府采购（资产配置、购买服务）预算表</t>
    </r>
  </si>
  <si>
    <r>
      <t>201</t>
    </r>
    <r>
      <rPr>
        <sz val="12"/>
        <rFont val="宋体"/>
        <family val="0"/>
      </rPr>
      <t>9</t>
    </r>
    <r>
      <rPr>
        <sz val="12"/>
        <rFont val="宋体"/>
        <family val="0"/>
      </rPr>
      <t>年部门综合预算一般公共预算拨款“三公”经费及会议费、培训费支出预算表</t>
    </r>
  </si>
  <si>
    <r>
      <t>201</t>
    </r>
    <r>
      <rPr>
        <sz val="12"/>
        <rFont val="宋体"/>
        <family val="0"/>
      </rPr>
      <t>9</t>
    </r>
    <r>
      <rPr>
        <sz val="12"/>
        <rFont val="宋体"/>
        <family val="0"/>
      </rPr>
      <t>年部门专项业务经费一级项目绩效目标表</t>
    </r>
  </si>
  <si>
    <r>
      <t>201</t>
    </r>
    <r>
      <rPr>
        <sz val="12"/>
        <rFont val="宋体"/>
        <family val="0"/>
      </rPr>
      <t>9</t>
    </r>
    <r>
      <rPr>
        <sz val="12"/>
        <rFont val="宋体"/>
        <family val="0"/>
      </rPr>
      <t>年部门整体支出绩效目标表</t>
    </r>
  </si>
  <si>
    <r>
      <t>201</t>
    </r>
    <r>
      <rPr>
        <sz val="12"/>
        <rFont val="宋体"/>
        <family val="0"/>
      </rPr>
      <t>9</t>
    </r>
    <r>
      <rPr>
        <sz val="12"/>
        <rFont val="宋体"/>
        <family val="0"/>
      </rPr>
      <t>年专项资金整体绩效目标表</t>
    </r>
  </si>
  <si>
    <t>否</t>
  </si>
  <si>
    <t>20万元</t>
  </si>
  <si>
    <t>货物类</t>
  </si>
  <si>
    <t>服务类</t>
  </si>
  <si>
    <t>工程类</t>
  </si>
  <si>
    <t>05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</si>
</sst>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 _-#,##0.00;&quot;￥&quot;* \-#,##0.00;&quot;￥&quot;* _-&quot;-&quot;??;@"/>
    <numFmt numFmtId="185" formatCode="&quot;￥&quot;* _-#,##0;&quot;￥&quot;* \-#,##0;&quot;￥&quot;* _-&quot;-&quot;;@"/>
    <numFmt numFmtId="186" formatCode="* #,##0;* \-#,##0;* &quot;-&quot;;@"/>
    <numFmt numFmtId="187" formatCode="* #,##0.00;* \-#,##0.00;* &quot;-&quot;??;@"/>
    <numFmt numFmtId="188" formatCode="0.00_);[Red]\(0.00\)"/>
    <numFmt numFmtId="189" formatCode="#,##0.0000"/>
    <numFmt numFmtId="190" formatCode="#,##0.00_ "/>
    <numFmt numFmtId="191" formatCode="0.00_ "/>
  </numFmts>
  <fonts count="35">
    <font>
      <sz val="9"/>
      <name val="宋体"/>
      <family val="0"/>
    </font>
    <font>
      <sz val="12"/>
      <name val="宋体"/>
      <family val="0"/>
    </font>
    <font>
      <sz val="11"/>
      <name val="宋体"/>
      <family val="0"/>
    </font>
    <font>
      <b/>
      <sz val="12"/>
      <name val="宋体"/>
      <family val="0"/>
    </font>
    <font>
      <sz val="12"/>
      <name val="黑体"/>
      <family val="0"/>
    </font>
    <font>
      <b/>
      <sz val="16"/>
      <name val="宋体"/>
      <family val="0"/>
    </font>
    <font>
      <sz val="11"/>
      <color indexed="8"/>
      <name val="宋体"/>
      <family val="0"/>
    </font>
    <font>
      <sz val="10"/>
      <name val="宋体"/>
      <family val="0"/>
    </font>
    <font>
      <b/>
      <sz val="15"/>
      <name val="宋体"/>
      <family val="0"/>
    </font>
    <font>
      <b/>
      <sz val="9"/>
      <name val="宋体"/>
      <family val="0"/>
    </font>
    <font>
      <b/>
      <sz val="18"/>
      <name val="宋体"/>
      <family val="0"/>
    </font>
    <font>
      <sz val="48"/>
      <name val="宋体"/>
      <family val="0"/>
    </font>
    <font>
      <b/>
      <sz val="20"/>
      <name val="宋体"/>
      <family val="0"/>
    </font>
    <font>
      <u val="single"/>
      <sz val="11"/>
      <color indexed="20"/>
      <name val="宋体"/>
      <family val="0"/>
    </font>
    <font>
      <sz val="11"/>
      <color indexed="9"/>
      <name val="宋体"/>
      <family val="0"/>
    </font>
    <font>
      <b/>
      <sz val="11"/>
      <color indexed="9"/>
      <name val="宋体"/>
      <family val="0"/>
    </font>
    <font>
      <b/>
      <sz val="11"/>
      <color indexed="8"/>
      <name val="宋体"/>
      <family val="0"/>
    </font>
    <font>
      <u val="single"/>
      <sz val="11"/>
      <color indexed="12"/>
      <name val="宋体"/>
      <family val="0"/>
    </font>
    <font>
      <b/>
      <sz val="15"/>
      <color indexed="54"/>
      <name val="宋体"/>
      <family val="0"/>
    </font>
    <font>
      <sz val="11"/>
      <color indexed="10"/>
      <name val="宋体"/>
      <family val="0"/>
    </font>
    <font>
      <sz val="11"/>
      <color indexed="20"/>
      <name val="宋体"/>
      <family val="0"/>
    </font>
    <font>
      <sz val="11"/>
      <color indexed="62"/>
      <name val="宋体"/>
      <family val="0"/>
    </font>
    <font>
      <b/>
      <sz val="18"/>
      <color indexed="54"/>
      <name val="宋体"/>
      <family val="0"/>
    </font>
    <font>
      <sz val="11"/>
      <color indexed="60"/>
      <name val="宋体"/>
      <family val="0"/>
    </font>
    <font>
      <i/>
      <sz val="11"/>
      <color indexed="23"/>
      <name val="宋体"/>
      <family val="0"/>
    </font>
    <font>
      <b/>
      <sz val="11"/>
      <color indexed="52"/>
      <name val="宋体"/>
      <family val="0"/>
    </font>
    <font>
      <sz val="11"/>
      <color indexed="17"/>
      <name val="宋体"/>
      <family val="0"/>
    </font>
    <font>
      <b/>
      <sz val="13"/>
      <color indexed="54"/>
      <name val="宋体"/>
      <family val="0"/>
    </font>
    <font>
      <b/>
      <sz val="11"/>
      <color indexed="63"/>
      <name val="宋体"/>
      <family val="0"/>
    </font>
    <font>
      <b/>
      <sz val="11"/>
      <color indexed="54"/>
      <name val="宋体"/>
      <family val="0"/>
    </font>
    <font>
      <sz val="11"/>
      <color indexed="52"/>
      <name val="宋体"/>
      <family val="0"/>
    </font>
    <font>
      <sz val="10"/>
      <name val="仿宋_GB2312"/>
      <family val="3"/>
    </font>
    <font>
      <sz val="12"/>
      <color indexed="10"/>
      <name val="宋体"/>
      <family val="0"/>
    </font>
    <font>
      <sz val="9"/>
      <color indexed="8"/>
      <name val="宋体"/>
      <family val="0"/>
    </font>
    <font>
      <b/>
      <sz val="10"/>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7"/>
        <bgColor indexed="64"/>
      </patternFill>
    </fill>
  </fills>
  <borders count="2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8" fillId="0" borderId="1" applyNumberFormat="0" applyFill="0" applyAlignment="0" applyProtection="0"/>
    <xf numFmtId="0" fontId="27"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20" fillId="13" borderId="0" applyNumberFormat="0" applyBorder="0" applyAlignment="0" applyProtection="0"/>
    <xf numFmtId="0" fontId="1" fillId="0" borderId="0">
      <alignment/>
      <protection/>
    </xf>
    <xf numFmtId="0" fontId="1" fillId="0" borderId="0">
      <alignment/>
      <protection/>
    </xf>
    <xf numFmtId="0" fontId="6" fillId="0" borderId="0">
      <alignment vertical="center"/>
      <protection/>
    </xf>
    <xf numFmtId="0" fontId="0" fillId="0" borderId="0">
      <alignment/>
      <protection/>
    </xf>
    <xf numFmtId="0" fontId="17" fillId="0" borderId="0" applyNumberFormat="0" applyFill="0" applyBorder="0" applyAlignment="0" applyProtection="0"/>
    <xf numFmtId="0" fontId="26" fillId="7" borderId="0" applyNumberFormat="0" applyBorder="0" applyAlignment="0" applyProtection="0"/>
    <xf numFmtId="0" fontId="16" fillId="0" borderId="3"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25" fillId="9" borderId="4" applyNumberFormat="0" applyAlignment="0" applyProtection="0"/>
    <xf numFmtId="0" fontId="15" fillId="14" borderId="5" applyNumberFormat="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30" fillId="0" borderId="6" applyNumberFormat="0" applyFill="0" applyAlignment="0" applyProtection="0"/>
    <xf numFmtId="187" fontId="0" fillId="0" borderId="0" applyFont="0" applyFill="0" applyBorder="0" applyAlignment="0" applyProtection="0"/>
    <xf numFmtId="186" fontId="0" fillId="0" borderId="0" applyFont="0" applyFill="0" applyBorder="0" applyAlignment="0" applyProtection="0"/>
    <xf numFmtId="186" fontId="34" fillId="0" borderId="0" applyFont="0" applyFill="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23" fillId="10" borderId="0" applyNumberFormat="0" applyBorder="0" applyAlignment="0" applyProtection="0"/>
    <xf numFmtId="0" fontId="28" fillId="9" borderId="7" applyNumberFormat="0" applyAlignment="0" applyProtection="0"/>
    <xf numFmtId="0" fontId="21" fillId="3" borderId="4" applyNumberFormat="0" applyAlignment="0" applyProtection="0"/>
    <xf numFmtId="0" fontId="13" fillId="0" borderId="0" applyNumberFormat="0" applyFill="0" applyBorder="0" applyAlignment="0" applyProtection="0"/>
    <xf numFmtId="0" fontId="0" fillId="5" borderId="8" applyNumberFormat="0" applyFont="0" applyAlignment="0" applyProtection="0"/>
  </cellStyleXfs>
  <cellXfs count="210">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188" fontId="2" fillId="0" borderId="9" xfId="0" applyNumberFormat="1" applyFont="1" applyBorder="1" applyAlignment="1">
      <alignment horizontal="center" vertical="center" wrapText="1"/>
    </xf>
    <xf numFmtId="0" fontId="1" fillId="0" borderId="0" xfId="40" applyAlignment="1">
      <alignment vertical="center" wrapText="1"/>
      <protection/>
    </xf>
    <xf numFmtId="0" fontId="1" fillId="0" borderId="0" xfId="40" applyFont="1" applyAlignment="1">
      <alignment vertical="center"/>
      <protection/>
    </xf>
    <xf numFmtId="0" fontId="4" fillId="0" borderId="0" xfId="40" applyFont="1" applyAlignment="1">
      <alignment vertical="center" wrapText="1"/>
      <protection/>
    </xf>
    <xf numFmtId="0" fontId="1" fillId="0" borderId="10" xfId="40" applyFont="1" applyBorder="1" applyAlignment="1">
      <alignment vertical="center"/>
      <protection/>
    </xf>
    <xf numFmtId="0" fontId="1" fillId="0" borderId="10" xfId="40" applyFont="1" applyBorder="1" applyAlignment="1">
      <alignment vertical="center" wrapText="1"/>
      <protection/>
    </xf>
    <xf numFmtId="0" fontId="1" fillId="0" borderId="0" xfId="40" applyFont="1" applyBorder="1" applyAlignment="1">
      <alignment vertical="center" wrapText="1"/>
      <protection/>
    </xf>
    <xf numFmtId="0" fontId="1" fillId="0" borderId="9" xfId="40" applyBorder="1" applyAlignment="1">
      <alignment horizontal="center" vertical="center" wrapText="1"/>
      <protection/>
    </xf>
    <xf numFmtId="0" fontId="1" fillId="0" borderId="9" xfId="40" applyFont="1" applyBorder="1" applyAlignment="1">
      <alignment horizontal="center" vertical="center" wrapText="1"/>
      <protection/>
    </xf>
    <xf numFmtId="0" fontId="1"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1" fillId="0" borderId="9" xfId="40" applyBorder="1" applyAlignment="1">
      <alignment vertical="center" wrapText="1"/>
      <protection/>
    </xf>
    <xf numFmtId="0" fontId="1" fillId="0" borderId="0" xfId="40" applyAlignment="1">
      <alignment vertical="center"/>
      <protection/>
    </xf>
    <xf numFmtId="0" fontId="7" fillId="0" borderId="0" xfId="40" applyFont="1" applyAlignment="1">
      <alignment vertical="center" wrapText="1"/>
      <protection/>
    </xf>
    <xf numFmtId="0" fontId="4" fillId="0" borderId="0" xfId="40" applyFont="1" applyAlignment="1">
      <alignment vertical="center"/>
      <protection/>
    </xf>
    <xf numFmtId="0" fontId="0" fillId="0" borderId="0" xfId="0" applyFill="1" applyAlignment="1">
      <alignment/>
    </xf>
    <xf numFmtId="0" fontId="1" fillId="0" borderId="0" xfId="0" applyFont="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18"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4" fontId="0" fillId="18"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0" fillId="0" borderId="11" xfId="0" applyNumberFormat="1" applyFill="1" applyBorder="1" applyAlignment="1" applyProtection="1">
      <alignment horizontal="left" vertical="center" wrapText="1"/>
      <protection/>
    </xf>
    <xf numFmtId="0" fontId="0" fillId="0" borderId="9" xfId="0" applyNumberFormat="1" applyFill="1" applyBorder="1" applyAlignment="1">
      <alignment horizontal="left" vertical="center" wrapText="1"/>
    </xf>
    <xf numFmtId="4" fontId="0" fillId="0" borderId="9" xfId="0" applyNumberForma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18"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18" borderId="9" xfId="0" applyNumberFormat="1" applyFont="1" applyFill="1" applyBorder="1" applyAlignment="1">
      <alignment horizontal="right" vertical="center" wrapText="1"/>
    </xf>
    <xf numFmtId="4" fontId="0" fillId="18"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9" xfId="0" applyNumberFormat="1" applyFill="1" applyBorder="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9"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1" fillId="0" borderId="0" xfId="0" applyNumberFormat="1" applyFont="1" applyAlignment="1">
      <alignment horizontal="center" vertical="center"/>
    </xf>
    <xf numFmtId="0" fontId="3" fillId="0" borderId="9"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1"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xf>
    <xf numFmtId="0" fontId="0" fillId="0" borderId="9" xfId="0" applyNumberFormat="1" applyFont="1" applyFill="1"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horizontal="left" vertical="center" wrapText="1"/>
    </xf>
    <xf numFmtId="0" fontId="0" fillId="0" borderId="9" xfId="0" applyFont="1" applyBorder="1" applyAlignment="1">
      <alignment horizontal="left" vertical="center" wrapText="1"/>
    </xf>
    <xf numFmtId="49" fontId="0" fillId="0" borderId="9"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wrapText="1"/>
      <protection/>
    </xf>
    <xf numFmtId="49" fontId="0" fillId="0" borderId="13" xfId="0" applyNumberFormat="1" applyFill="1" applyBorder="1" applyAlignment="1" applyProtection="1">
      <alignment horizontal="left" vertical="center" wrapText="1"/>
      <protection/>
    </xf>
    <xf numFmtId="4" fontId="0" fillId="0" borderId="14" xfId="0" applyNumberFormat="1" applyFont="1" applyFill="1" applyBorder="1" applyAlignment="1" applyProtection="1">
      <alignment horizontal="center" vertical="center" wrapText="1"/>
      <protection/>
    </xf>
    <xf numFmtId="0" fontId="0" fillId="0" borderId="15" xfId="0" applyBorder="1" applyAlignment="1">
      <alignment horizontal="center" vertical="center"/>
    </xf>
    <xf numFmtId="49" fontId="0" fillId="0" borderId="0" xfId="0" applyNumberFormat="1" applyFill="1" applyBorder="1" applyAlignment="1" applyProtection="1">
      <alignment horizontal="left" vertical="center" wrapText="1"/>
      <protection/>
    </xf>
    <xf numFmtId="4" fontId="0"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left" vertical="center" wrapText="1"/>
      <protection/>
    </xf>
    <xf numFmtId="49" fontId="0" fillId="0" borderId="0" xfId="0" applyNumberFormat="1" applyFont="1" applyFill="1" applyBorder="1" applyAlignment="1" applyProtection="1">
      <alignment horizontal="left" vertical="center" wrapText="1"/>
      <protection/>
    </xf>
    <xf numFmtId="4" fontId="0" fillId="0" borderId="13" xfId="0" applyNumberFormat="1" applyFill="1" applyBorder="1" applyAlignment="1" applyProtection="1">
      <alignment horizontal="right" vertical="center" wrapText="1"/>
      <protection/>
    </xf>
    <xf numFmtId="4" fontId="0" fillId="0" borderId="13"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9" xfId="0" applyFont="1" applyFill="1" applyBorder="1" applyAlignment="1">
      <alignment vertical="center"/>
    </xf>
    <xf numFmtId="0" fontId="0" fillId="0" borderId="9" xfId="0" applyFont="1" applyFill="1" applyBorder="1" applyAlignment="1">
      <alignment/>
    </xf>
    <xf numFmtId="0" fontId="0" fillId="0" borderId="9" xfId="43" applyFill="1" applyBorder="1" applyAlignment="1">
      <alignment vertical="center"/>
      <protection/>
    </xf>
    <xf numFmtId="0" fontId="33" fillId="0" borderId="9" xfId="42" applyFont="1" applyBorder="1" applyAlignment="1">
      <alignment vertical="center" wrapText="1"/>
      <protection/>
    </xf>
    <xf numFmtId="0" fontId="5" fillId="0" borderId="0" xfId="0" applyFont="1" applyAlignment="1">
      <alignment horizontal="centerContinuous" vertical="center"/>
    </xf>
    <xf numFmtId="0" fontId="0" fillId="0" borderId="9" xfId="0" applyFont="1" applyFill="1" applyBorder="1" applyAlignment="1">
      <alignment horizontal="center" vertical="center"/>
    </xf>
    <xf numFmtId="0" fontId="2" fillId="0" borderId="9" xfId="0" applyFont="1" applyBorder="1" applyAlignment="1">
      <alignment horizontal="center" vertical="center" wrapText="1"/>
    </xf>
    <xf numFmtId="188" fontId="2" fillId="0" borderId="9" xfId="0" applyNumberFormat="1" applyFont="1" applyBorder="1" applyAlignment="1">
      <alignment horizontal="center" vertical="center" wrapText="1"/>
    </xf>
    <xf numFmtId="0" fontId="0" fillId="4" borderId="0" xfId="0" applyFill="1" applyAlignment="1">
      <alignment/>
    </xf>
    <xf numFmtId="0" fontId="0" fillId="4" borderId="9" xfId="0" applyNumberFormat="1" applyFill="1" applyBorder="1" applyAlignment="1">
      <alignment horizontal="left" vertical="center" wrapText="1"/>
    </xf>
    <xf numFmtId="0" fontId="0" fillId="4" borderId="9" xfId="0" applyFill="1" applyBorder="1" applyAlignment="1">
      <alignment horizontal="center" vertical="center" wrapText="1"/>
    </xf>
    <xf numFmtId="0" fontId="0" fillId="0" borderId="16" xfId="0" applyNumberFormat="1" applyFont="1" applyFill="1" applyBorder="1" applyAlignment="1" applyProtection="1">
      <alignment horizontal="center" vertical="center" wrapText="1"/>
      <protection/>
    </xf>
    <xf numFmtId="0" fontId="5" fillId="0" borderId="0" xfId="0" applyFont="1" applyFill="1" applyAlignment="1">
      <alignment horizontal="center" vertical="center"/>
    </xf>
    <xf numFmtId="0" fontId="5" fillId="0" borderId="0" xfId="0" applyFont="1" applyFill="1" applyAlignment="1">
      <alignment horizontal="center" vertical="center"/>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11" xfId="0" applyNumberFormat="1" applyFont="1" applyBorder="1" applyAlignment="1">
      <alignment horizontal="left" vertical="center"/>
    </xf>
    <xf numFmtId="0" fontId="1" fillId="0" borderId="11" xfId="0" applyNumberFormat="1" applyFont="1" applyBorder="1" applyAlignment="1">
      <alignment horizontal="left" vertical="center"/>
    </xf>
    <xf numFmtId="0" fontId="10" fillId="0" borderId="0" xfId="0" applyFont="1" applyAlignment="1">
      <alignment horizontal="center"/>
    </xf>
    <xf numFmtId="0" fontId="3" fillId="0" borderId="13"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 fillId="0" borderId="9" xfId="40" applyFont="1" applyBorder="1" applyAlignment="1">
      <alignment horizontal="center" vertical="center" wrapText="1"/>
      <protection/>
    </xf>
    <xf numFmtId="0" fontId="1" fillId="0" borderId="15" xfId="40" applyFont="1" applyBorder="1" applyAlignment="1">
      <alignment horizontal="center" vertical="center" wrapText="1"/>
      <protection/>
    </xf>
    <xf numFmtId="0" fontId="6" fillId="0" borderId="20" xfId="0" applyFont="1" applyFill="1" applyBorder="1" applyAlignment="1">
      <alignment vertical="center"/>
    </xf>
    <xf numFmtId="0" fontId="6" fillId="0" borderId="18"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10" xfId="0" applyFont="1" applyFill="1" applyBorder="1" applyAlignment="1">
      <alignment vertical="center"/>
    </xf>
    <xf numFmtId="0" fontId="6" fillId="0" borderId="19" xfId="0" applyFont="1" applyFill="1" applyBorder="1" applyAlignment="1">
      <alignment vertical="center"/>
    </xf>
    <xf numFmtId="0" fontId="1" fillId="0" borderId="9" xfId="40" applyBorder="1" applyAlignment="1">
      <alignment horizontal="center" vertical="center" wrapText="1"/>
      <protection/>
    </xf>
    <xf numFmtId="0" fontId="1" fillId="0" borderId="11" xfId="40" applyBorder="1" applyAlignment="1">
      <alignment horizontal="center" vertical="center" wrapText="1"/>
      <protection/>
    </xf>
    <xf numFmtId="0" fontId="1" fillId="0" borderId="9" xfId="40" applyFont="1" applyBorder="1" applyAlignment="1">
      <alignment horizontal="left" vertical="center" wrapText="1"/>
      <protection/>
    </xf>
    <xf numFmtId="0" fontId="7" fillId="0" borderId="0" xfId="40" applyNumberFormat="1" applyFont="1" applyFill="1" applyBorder="1" applyAlignment="1">
      <alignment vertical="center" wrapText="1"/>
      <protection/>
    </xf>
    <xf numFmtId="0" fontId="1" fillId="0" borderId="11" xfId="40" applyFont="1" applyBorder="1" applyAlignment="1">
      <alignment horizontal="left" vertical="top" wrapText="1"/>
      <protection/>
    </xf>
    <xf numFmtId="0" fontId="1" fillId="0" borderId="15" xfId="40" applyFont="1" applyBorder="1" applyAlignment="1">
      <alignment horizontal="left" vertical="top" wrapText="1"/>
      <protection/>
    </xf>
    <xf numFmtId="0" fontId="1" fillId="0" borderId="20" xfId="40" applyFont="1" applyBorder="1" applyAlignment="1">
      <alignment horizontal="left" vertical="top" wrapText="1"/>
      <protection/>
    </xf>
    <xf numFmtId="0" fontId="1" fillId="0" borderId="20" xfId="40" applyBorder="1" applyAlignment="1">
      <alignment horizontal="left" vertical="top" wrapText="1"/>
      <protection/>
    </xf>
    <xf numFmtId="0" fontId="1" fillId="0" borderId="18" xfId="40" applyBorder="1" applyAlignment="1">
      <alignment horizontal="left" vertical="top" wrapText="1"/>
      <protection/>
    </xf>
    <xf numFmtId="0" fontId="1" fillId="0" borderId="15" xfId="40" applyFont="1" applyBorder="1" applyAlignment="1">
      <alignment horizontal="left" vertical="center" wrapText="1"/>
      <protection/>
    </xf>
    <xf numFmtId="0" fontId="1" fillId="0" borderId="20" xfId="40" applyFont="1" applyBorder="1" applyAlignment="1">
      <alignment horizontal="left" vertical="center" wrapText="1"/>
      <protection/>
    </xf>
    <xf numFmtId="0" fontId="1" fillId="0" borderId="13" xfId="40" applyBorder="1" applyAlignment="1">
      <alignment horizontal="right" vertical="center" wrapText="1"/>
      <protection/>
    </xf>
    <xf numFmtId="0" fontId="1" fillId="0" borderId="14" xfId="40" applyBorder="1" applyAlignment="1">
      <alignment horizontal="right" vertical="center" wrapText="1"/>
      <protection/>
    </xf>
    <xf numFmtId="0" fontId="1" fillId="0" borderId="13" xfId="40" applyFont="1" applyBorder="1" applyAlignment="1">
      <alignment horizontal="center" vertical="center" wrapText="1"/>
      <protection/>
    </xf>
    <xf numFmtId="0" fontId="1" fillId="0" borderId="17" xfId="40" applyFont="1" applyBorder="1" applyAlignment="1">
      <alignment horizontal="center" vertical="center" wrapText="1"/>
      <protection/>
    </xf>
    <xf numFmtId="0" fontId="1" fillId="0" borderId="14" xfId="40" applyFont="1" applyBorder="1" applyAlignment="1">
      <alignment horizontal="center" vertical="center" wrapText="1"/>
      <protection/>
    </xf>
    <xf numFmtId="0" fontId="5" fillId="0" borderId="0" xfId="40" applyFont="1" applyAlignment="1">
      <alignment horizontal="center" vertical="center" wrapText="1"/>
      <protection/>
    </xf>
    <xf numFmtId="0" fontId="5" fillId="0" borderId="0" xfId="40" applyFont="1" applyAlignment="1">
      <alignment horizontal="center" vertical="center" wrapText="1"/>
      <protection/>
    </xf>
    <xf numFmtId="0" fontId="1" fillId="0" borderId="0" xfId="40" applyFont="1" applyAlignment="1">
      <alignment horizontal="center" vertical="center" wrapText="1"/>
      <protection/>
    </xf>
    <xf numFmtId="0" fontId="1" fillId="0" borderId="13" xfId="40" applyBorder="1" applyAlignment="1">
      <alignment horizontal="center" vertical="center" wrapText="1"/>
      <protection/>
    </xf>
    <xf numFmtId="0" fontId="1" fillId="0" borderId="17" xfId="40" applyBorder="1" applyAlignment="1">
      <alignment horizontal="center" vertical="center" wrapText="1"/>
      <protection/>
    </xf>
    <xf numFmtId="0" fontId="1" fillId="0" borderId="9" xfId="40" applyBorder="1" applyAlignment="1">
      <alignment horizontal="left" vertical="center" wrapText="1"/>
      <protection/>
    </xf>
    <xf numFmtId="0" fontId="1" fillId="0" borderId="16" xfId="40" applyBorder="1" applyAlignment="1">
      <alignment horizontal="left" vertical="center" wrapText="1"/>
      <protection/>
    </xf>
    <xf numFmtId="0" fontId="1" fillId="0" borderId="13" xfId="40" applyBorder="1" applyAlignment="1">
      <alignment horizontal="left" vertical="center" wrapText="1"/>
      <protection/>
    </xf>
    <xf numFmtId="0" fontId="1" fillId="0" borderId="11" xfId="40" applyBorder="1" applyAlignment="1">
      <alignment horizontal="left" vertical="center" wrapText="1"/>
      <protection/>
    </xf>
    <xf numFmtId="0" fontId="1" fillId="0" borderId="9" xfId="40" applyFont="1" applyBorder="1" applyAlignment="1">
      <alignment horizontal="left" vertical="top" wrapText="1"/>
      <protection/>
    </xf>
    <xf numFmtId="0" fontId="1" fillId="0" borderId="9" xfId="40" applyBorder="1" applyAlignment="1">
      <alignment horizontal="left" vertical="top" wrapText="1"/>
      <protection/>
    </xf>
    <xf numFmtId="0" fontId="1" fillId="0" borderId="0" xfId="0" applyFont="1" applyAlignment="1">
      <alignment horizontal="center"/>
    </xf>
    <xf numFmtId="0" fontId="3" fillId="0" borderId="0" xfId="0" applyFont="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千位分隔[0] 2"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07" t="s">
        <v>333</v>
      </c>
    </row>
    <row r="3" spans="1:14" ht="93.75" customHeight="1">
      <c r="A3" s="108"/>
      <c r="N3" s="23"/>
    </row>
    <row r="4" ht="81.75" customHeight="1">
      <c r="A4" s="109" t="s">
        <v>334</v>
      </c>
    </row>
    <row r="5" ht="40.5" customHeight="1">
      <c r="A5" s="109" t="s">
        <v>1</v>
      </c>
    </row>
    <row r="6" ht="36.75" customHeight="1">
      <c r="A6" s="109" t="s">
        <v>2</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895833333333333"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K40"/>
  <sheetViews>
    <sheetView showGridLines="0" showZeros="0" zoomScalePageLayoutView="0" workbookViewId="0" topLeftCell="A1">
      <selection activeCell="A2" sqref="A2"/>
    </sheetView>
  </sheetViews>
  <sheetFormatPr defaultColWidth="9.16015625" defaultRowHeight="12.75" customHeight="1"/>
  <cols>
    <col min="1" max="1" width="19" style="0" customWidth="1"/>
    <col min="2" max="2" width="31.66015625" style="0" customWidth="1"/>
    <col min="3" max="6" width="21.33203125" style="0" customWidth="1"/>
    <col min="8" max="8" width="21.83203125" style="0" customWidth="1"/>
  </cols>
  <sheetData>
    <row r="1" ht="30" customHeight="1">
      <c r="A1" s="23" t="s">
        <v>16</v>
      </c>
    </row>
    <row r="2" spans="1:6" ht="28.5" customHeight="1">
      <c r="A2" s="130" t="s">
        <v>394</v>
      </c>
      <c r="B2" s="34"/>
      <c r="C2" s="34"/>
      <c r="D2" s="34"/>
      <c r="E2" s="34"/>
      <c r="F2" s="34"/>
    </row>
    <row r="3" ht="22.5" customHeight="1">
      <c r="F3" s="4" t="s">
        <v>27</v>
      </c>
    </row>
    <row r="4" spans="1:6" ht="22.5" customHeight="1">
      <c r="A4" s="35" t="s">
        <v>139</v>
      </c>
      <c r="B4" s="35" t="s">
        <v>140</v>
      </c>
      <c r="C4" s="35" t="s">
        <v>107</v>
      </c>
      <c r="D4" s="35" t="s">
        <v>128</v>
      </c>
      <c r="E4" s="35" t="s">
        <v>129</v>
      </c>
      <c r="F4" s="125" t="s">
        <v>131</v>
      </c>
    </row>
    <row r="5" spans="1:6" ht="21.75" customHeight="1">
      <c r="A5" s="68" t="s">
        <v>117</v>
      </c>
      <c r="B5" s="69" t="s">
        <v>117</v>
      </c>
      <c r="C5" s="27">
        <v>1</v>
      </c>
      <c r="D5" s="27">
        <v>2</v>
      </c>
      <c r="E5" s="118">
        <v>3</v>
      </c>
      <c r="F5" s="88" t="s">
        <v>117</v>
      </c>
    </row>
    <row r="6" spans="1:11" ht="17.25" customHeight="1">
      <c r="A6" s="68"/>
      <c r="B6" s="69" t="s">
        <v>107</v>
      </c>
      <c r="C6" s="59">
        <f>C7+C17+C36</f>
        <v>569.88</v>
      </c>
      <c r="D6" s="70">
        <f>D7+D17+D36</f>
        <v>463.84</v>
      </c>
      <c r="E6" s="123">
        <f>E17</f>
        <v>106.03999999999999</v>
      </c>
      <c r="F6" s="31"/>
      <c r="G6" s="119"/>
      <c r="H6" s="119"/>
      <c r="I6" s="120"/>
      <c r="J6" s="120"/>
      <c r="K6" s="120"/>
    </row>
    <row r="7" spans="1:11" ht="17.25" customHeight="1">
      <c r="A7" s="68" t="s">
        <v>141</v>
      </c>
      <c r="B7" s="68" t="s">
        <v>142</v>
      </c>
      <c r="C7" s="59">
        <f aca="true" t="shared" si="0" ref="C7:C29">SUM(D7:F7)</f>
        <v>448</v>
      </c>
      <c r="D7" s="59">
        <f>SUM(D8:D16)</f>
        <v>448</v>
      </c>
      <c r="E7" s="124"/>
      <c r="F7" s="31"/>
      <c r="G7" s="121"/>
      <c r="H7" s="119"/>
      <c r="I7" s="120"/>
      <c r="J7" s="120"/>
      <c r="K7" s="120"/>
    </row>
    <row r="8" spans="1:11" ht="17.25" customHeight="1">
      <c r="A8" s="68" t="s">
        <v>143</v>
      </c>
      <c r="B8" s="68" t="s">
        <v>144</v>
      </c>
      <c r="C8" s="59">
        <f t="shared" si="0"/>
        <v>135.04</v>
      </c>
      <c r="D8" s="59">
        <v>135.04</v>
      </c>
      <c r="E8" s="124"/>
      <c r="F8" s="31"/>
      <c r="G8" s="119"/>
      <c r="H8" s="119"/>
      <c r="I8" s="120"/>
      <c r="J8" s="120"/>
      <c r="K8" s="120"/>
    </row>
    <row r="9" spans="1:11" ht="17.25" customHeight="1">
      <c r="A9" s="114" t="s">
        <v>348</v>
      </c>
      <c r="B9" s="71" t="s">
        <v>145</v>
      </c>
      <c r="C9" s="59">
        <f t="shared" si="0"/>
        <v>92.15</v>
      </c>
      <c r="D9" s="59">
        <v>92.15</v>
      </c>
      <c r="E9" s="124"/>
      <c r="F9" s="31"/>
      <c r="G9" s="121"/>
      <c r="H9" s="121"/>
      <c r="I9" s="120"/>
      <c r="J9" s="120"/>
      <c r="K9" s="120"/>
    </row>
    <row r="10" spans="1:11" ht="17.25" customHeight="1">
      <c r="A10" s="116" t="s">
        <v>146</v>
      </c>
      <c r="B10" s="68" t="s">
        <v>147</v>
      </c>
      <c r="C10" s="117">
        <f t="shared" si="0"/>
        <v>9.82</v>
      </c>
      <c r="D10" s="59">
        <v>9.82</v>
      </c>
      <c r="E10" s="124"/>
      <c r="F10" s="31"/>
      <c r="G10" s="119"/>
      <c r="H10" s="119"/>
      <c r="I10" s="120"/>
      <c r="J10" s="120"/>
      <c r="K10" s="120"/>
    </row>
    <row r="11" spans="1:11" ht="17.25" customHeight="1">
      <c r="A11" s="114" t="s">
        <v>346</v>
      </c>
      <c r="B11" s="115" t="s">
        <v>347</v>
      </c>
      <c r="C11" s="59">
        <f t="shared" si="0"/>
        <v>23.75</v>
      </c>
      <c r="D11" s="59">
        <v>23.75</v>
      </c>
      <c r="E11" s="124"/>
      <c r="F11" s="35"/>
      <c r="G11" s="119"/>
      <c r="H11" s="119"/>
      <c r="I11" s="120"/>
      <c r="J11" s="120"/>
      <c r="K11" s="120"/>
    </row>
    <row r="12" spans="1:11" ht="17.25" customHeight="1">
      <c r="A12" s="68" t="s">
        <v>148</v>
      </c>
      <c r="B12" s="68" t="s">
        <v>149</v>
      </c>
      <c r="C12" s="59">
        <f t="shared" si="0"/>
        <v>50.47</v>
      </c>
      <c r="D12" s="59">
        <v>50.47</v>
      </c>
      <c r="E12" s="124"/>
      <c r="F12" s="88"/>
      <c r="G12" s="119"/>
      <c r="H12" s="119"/>
      <c r="I12" s="120"/>
      <c r="J12" s="120"/>
      <c r="K12" s="120"/>
    </row>
    <row r="13" spans="1:11" ht="17.25" customHeight="1">
      <c r="A13" s="68" t="s">
        <v>150</v>
      </c>
      <c r="B13" s="68" t="s">
        <v>151</v>
      </c>
      <c r="C13" s="59">
        <f t="shared" si="0"/>
        <v>46.45</v>
      </c>
      <c r="D13" s="59">
        <v>46.45</v>
      </c>
      <c r="E13" s="124"/>
      <c r="F13" s="31"/>
      <c r="G13" s="119"/>
      <c r="H13" s="119"/>
      <c r="I13" s="120"/>
      <c r="J13" s="120"/>
      <c r="K13" s="120"/>
    </row>
    <row r="14" spans="1:11" ht="17.25" customHeight="1">
      <c r="A14" s="68" t="s">
        <v>152</v>
      </c>
      <c r="B14" s="68" t="s">
        <v>153</v>
      </c>
      <c r="C14" s="59">
        <f t="shared" si="0"/>
        <v>31.19</v>
      </c>
      <c r="D14" s="59">
        <v>31.19</v>
      </c>
      <c r="E14" s="124"/>
      <c r="F14" s="31"/>
      <c r="G14" s="119"/>
      <c r="H14" s="119"/>
      <c r="I14" s="120"/>
      <c r="J14" s="120"/>
      <c r="K14" s="120"/>
    </row>
    <row r="15" spans="1:11" ht="17.25" customHeight="1">
      <c r="A15" s="68" t="s">
        <v>154</v>
      </c>
      <c r="B15" s="68" t="s">
        <v>155</v>
      </c>
      <c r="C15" s="59">
        <f t="shared" si="0"/>
        <v>30.21</v>
      </c>
      <c r="D15" s="59">
        <v>30.21</v>
      </c>
      <c r="E15" s="124"/>
      <c r="F15" s="31"/>
      <c r="G15" s="119"/>
      <c r="H15" s="119"/>
      <c r="I15" s="120"/>
      <c r="J15" s="120"/>
      <c r="K15" s="120"/>
    </row>
    <row r="16" spans="1:11" ht="17.25" customHeight="1">
      <c r="A16" s="68" t="s">
        <v>156</v>
      </c>
      <c r="B16" s="68" t="s">
        <v>157</v>
      </c>
      <c r="C16" s="59">
        <f t="shared" si="0"/>
        <v>28.92</v>
      </c>
      <c r="D16" s="59">
        <v>28.92</v>
      </c>
      <c r="E16" s="124"/>
      <c r="F16" s="31"/>
      <c r="G16" s="119"/>
      <c r="H16" s="119"/>
      <c r="I16" s="120"/>
      <c r="J16" s="120"/>
      <c r="K16" s="120"/>
    </row>
    <row r="17" spans="1:11" ht="17.25" customHeight="1">
      <c r="A17" s="68" t="s">
        <v>158</v>
      </c>
      <c r="B17" s="68" t="s">
        <v>159</v>
      </c>
      <c r="C17" s="59">
        <f t="shared" si="0"/>
        <v>106.03999999999999</v>
      </c>
      <c r="D17" s="59"/>
      <c r="E17" s="124">
        <f>SUM(E18:E35)</f>
        <v>106.03999999999999</v>
      </c>
      <c r="F17" s="31"/>
      <c r="G17" s="119"/>
      <c r="H17" s="119"/>
      <c r="I17" s="120"/>
      <c r="J17" s="120"/>
      <c r="K17" s="120"/>
    </row>
    <row r="18" spans="1:11" ht="17.25" customHeight="1">
      <c r="A18" s="68" t="s">
        <v>160</v>
      </c>
      <c r="B18" s="68" t="s">
        <v>161</v>
      </c>
      <c r="C18" s="59">
        <f t="shared" si="0"/>
        <v>16.35</v>
      </c>
      <c r="D18" s="59"/>
      <c r="E18" s="124">
        <v>16.35</v>
      </c>
      <c r="F18" s="31"/>
      <c r="G18" s="121"/>
      <c r="H18" s="121"/>
      <c r="I18" s="120"/>
      <c r="J18" s="120"/>
      <c r="K18" s="120"/>
    </row>
    <row r="19" spans="1:11" ht="17.25" customHeight="1">
      <c r="A19" s="68" t="s">
        <v>162</v>
      </c>
      <c r="B19" s="68" t="s">
        <v>163</v>
      </c>
      <c r="C19" s="59">
        <f t="shared" si="0"/>
        <v>5</v>
      </c>
      <c r="D19" s="59"/>
      <c r="E19" s="124">
        <v>5</v>
      </c>
      <c r="F19" s="31"/>
      <c r="G19" s="121"/>
      <c r="H19" s="121"/>
      <c r="I19" s="120"/>
      <c r="J19" s="120"/>
      <c r="K19" s="120"/>
    </row>
    <row r="20" spans="1:11" ht="17.25" customHeight="1">
      <c r="A20" s="114" t="s">
        <v>349</v>
      </c>
      <c r="B20" s="114" t="s">
        <v>350</v>
      </c>
      <c r="C20" s="59">
        <f t="shared" si="0"/>
        <v>1</v>
      </c>
      <c r="D20" s="59"/>
      <c r="E20" s="124">
        <v>1</v>
      </c>
      <c r="F20" s="35"/>
      <c r="G20" s="119"/>
      <c r="H20" s="119"/>
      <c r="I20" s="120"/>
      <c r="J20" s="120"/>
      <c r="K20" s="120"/>
    </row>
    <row r="21" spans="1:11" ht="17.25" customHeight="1">
      <c r="A21" s="114" t="s">
        <v>351</v>
      </c>
      <c r="B21" s="114" t="s">
        <v>352</v>
      </c>
      <c r="C21" s="59">
        <f t="shared" si="0"/>
        <v>0.1</v>
      </c>
      <c r="D21" s="59"/>
      <c r="E21" s="124">
        <v>0.1</v>
      </c>
      <c r="F21" s="88"/>
      <c r="G21" s="119"/>
      <c r="H21" s="119"/>
      <c r="I21" s="120"/>
      <c r="J21" s="120"/>
      <c r="K21" s="120"/>
    </row>
    <row r="22" spans="1:11" ht="17.25" customHeight="1">
      <c r="A22" s="68" t="s">
        <v>164</v>
      </c>
      <c r="B22" s="68" t="s">
        <v>165</v>
      </c>
      <c r="C22" s="59">
        <f t="shared" si="0"/>
        <v>1</v>
      </c>
      <c r="D22" s="59"/>
      <c r="E22" s="124">
        <v>1</v>
      </c>
      <c r="F22" s="31"/>
      <c r="G22" s="119"/>
      <c r="H22" s="119"/>
      <c r="I22" s="120"/>
      <c r="J22" s="120"/>
      <c r="K22" s="120"/>
    </row>
    <row r="23" spans="1:11" ht="17.25" customHeight="1">
      <c r="A23" s="68" t="s">
        <v>166</v>
      </c>
      <c r="B23" s="68" t="s">
        <v>167</v>
      </c>
      <c r="C23" s="59">
        <f t="shared" si="0"/>
        <v>10</v>
      </c>
      <c r="D23" s="59"/>
      <c r="E23" s="124">
        <v>10</v>
      </c>
      <c r="F23" s="31"/>
      <c r="G23" s="119"/>
      <c r="H23" s="119"/>
      <c r="I23" s="120"/>
      <c r="J23" s="120"/>
      <c r="K23" s="120"/>
    </row>
    <row r="24" spans="1:11" ht="15" customHeight="1">
      <c r="A24" s="68" t="s">
        <v>168</v>
      </c>
      <c r="B24" s="68" t="s">
        <v>169</v>
      </c>
      <c r="C24" s="59">
        <f t="shared" si="0"/>
        <v>10</v>
      </c>
      <c r="D24" s="59"/>
      <c r="E24" s="124">
        <v>10</v>
      </c>
      <c r="F24" s="32"/>
      <c r="G24" s="119"/>
      <c r="H24" s="119"/>
      <c r="I24" s="120"/>
      <c r="J24" s="120"/>
      <c r="K24" s="120"/>
    </row>
    <row r="25" spans="1:11" ht="15.75" customHeight="1">
      <c r="A25" s="68" t="s">
        <v>170</v>
      </c>
      <c r="B25" s="68" t="s">
        <v>171</v>
      </c>
      <c r="C25" s="59">
        <f t="shared" si="0"/>
        <v>3.8</v>
      </c>
      <c r="D25" s="59"/>
      <c r="E25" s="124">
        <v>3.8</v>
      </c>
      <c r="F25" s="32"/>
      <c r="G25" s="119"/>
      <c r="H25" s="119"/>
      <c r="I25" s="120"/>
      <c r="J25" s="120"/>
      <c r="K25" s="120"/>
    </row>
    <row r="26" spans="1:11" ht="18" customHeight="1">
      <c r="A26" s="68" t="s">
        <v>172</v>
      </c>
      <c r="B26" s="68" t="s">
        <v>173</v>
      </c>
      <c r="C26" s="59">
        <f t="shared" si="0"/>
        <v>5.1</v>
      </c>
      <c r="D26" s="59"/>
      <c r="E26" s="124">
        <v>5.1</v>
      </c>
      <c r="F26" s="32"/>
      <c r="G26" s="119"/>
      <c r="H26" s="119"/>
      <c r="I26" s="120"/>
      <c r="J26" s="120"/>
      <c r="K26" s="120"/>
    </row>
    <row r="27" spans="1:11" ht="18" customHeight="1">
      <c r="A27" s="68" t="s">
        <v>174</v>
      </c>
      <c r="B27" s="68" t="s">
        <v>175</v>
      </c>
      <c r="C27" s="59">
        <f t="shared" si="0"/>
        <v>10</v>
      </c>
      <c r="D27" s="59"/>
      <c r="E27" s="124">
        <v>10</v>
      </c>
      <c r="F27" s="32"/>
      <c r="G27" s="119"/>
      <c r="H27" s="121"/>
      <c r="I27" s="120"/>
      <c r="J27" s="120"/>
      <c r="K27" s="120"/>
    </row>
    <row r="28" spans="1:11" ht="18" customHeight="1">
      <c r="A28" s="68" t="s">
        <v>353</v>
      </c>
      <c r="B28" s="114" t="s">
        <v>354</v>
      </c>
      <c r="C28" s="59">
        <f t="shared" si="0"/>
        <v>3</v>
      </c>
      <c r="D28" s="59"/>
      <c r="E28" s="124">
        <v>3</v>
      </c>
      <c r="F28" s="32"/>
      <c r="G28" s="119"/>
      <c r="H28" s="119"/>
      <c r="I28" s="120"/>
      <c r="J28" s="120"/>
      <c r="K28" s="120"/>
    </row>
    <row r="29" spans="1:11" ht="15.75" customHeight="1">
      <c r="A29" s="68" t="s">
        <v>355</v>
      </c>
      <c r="B29" s="114" t="s">
        <v>356</v>
      </c>
      <c r="C29" s="59">
        <f t="shared" si="0"/>
        <v>3</v>
      </c>
      <c r="D29" s="59"/>
      <c r="E29" s="124">
        <v>3</v>
      </c>
      <c r="F29" s="32"/>
      <c r="G29" s="119"/>
      <c r="H29" s="119"/>
      <c r="I29" s="120"/>
      <c r="J29" s="120"/>
      <c r="K29" s="120"/>
    </row>
    <row r="30" spans="1:11" ht="15.75" customHeight="1">
      <c r="A30" s="68" t="s">
        <v>178</v>
      </c>
      <c r="B30" s="68" t="s">
        <v>179</v>
      </c>
      <c r="C30" s="59">
        <f>SUM(D30:F30)</f>
        <v>8</v>
      </c>
      <c r="D30" s="59"/>
      <c r="E30" s="124">
        <v>8</v>
      </c>
      <c r="F30" s="32"/>
      <c r="G30" s="119"/>
      <c r="H30" s="121"/>
      <c r="I30" s="120"/>
      <c r="J30" s="120"/>
      <c r="K30" s="120"/>
    </row>
    <row r="31" spans="1:11" ht="12.75" customHeight="1">
      <c r="A31" s="68" t="s">
        <v>180</v>
      </c>
      <c r="B31" s="68" t="s">
        <v>181</v>
      </c>
      <c r="C31" s="59">
        <f>SUM(D31:F31)</f>
        <v>5</v>
      </c>
      <c r="D31" s="59"/>
      <c r="E31" s="124">
        <v>5</v>
      </c>
      <c r="F31" s="32"/>
      <c r="G31" s="119"/>
      <c r="H31" s="119"/>
      <c r="I31" s="120"/>
      <c r="J31" s="120"/>
      <c r="K31" s="120"/>
    </row>
    <row r="32" spans="1:11" ht="12.75" customHeight="1">
      <c r="A32" s="68" t="s">
        <v>182</v>
      </c>
      <c r="B32" s="68" t="s">
        <v>183</v>
      </c>
      <c r="C32" s="59">
        <f>SUM(D32:F32)</f>
        <v>4.31</v>
      </c>
      <c r="D32" s="59"/>
      <c r="E32" s="124">
        <v>4.31</v>
      </c>
      <c r="F32" s="32"/>
      <c r="G32" s="122"/>
      <c r="H32" s="122"/>
      <c r="I32" s="120"/>
      <c r="J32" s="120"/>
      <c r="K32" s="120"/>
    </row>
    <row r="33" spans="1:11" ht="12.75" customHeight="1">
      <c r="A33" s="114" t="s">
        <v>357</v>
      </c>
      <c r="B33" s="114" t="s">
        <v>358</v>
      </c>
      <c r="C33" s="59">
        <f>SUM(D33:F33)</f>
        <v>8</v>
      </c>
      <c r="D33" s="59"/>
      <c r="E33" s="124">
        <v>8</v>
      </c>
      <c r="F33" s="32"/>
      <c r="G33" s="122"/>
      <c r="H33" s="122"/>
      <c r="I33" s="120"/>
      <c r="J33" s="120"/>
      <c r="K33" s="120"/>
    </row>
    <row r="34" spans="1:11" ht="12.75" customHeight="1">
      <c r="A34" s="74" t="s">
        <v>184</v>
      </c>
      <c r="B34" s="74" t="s">
        <v>185</v>
      </c>
      <c r="C34" s="59">
        <f>D34+E34+F34</f>
        <v>11.28</v>
      </c>
      <c r="D34" s="59"/>
      <c r="E34" s="124">
        <v>11.28</v>
      </c>
      <c r="F34" s="32"/>
      <c r="G34" s="122"/>
      <c r="H34" s="122"/>
      <c r="I34" s="120"/>
      <c r="J34" s="120"/>
      <c r="K34" s="120"/>
    </row>
    <row r="35" spans="1:11" ht="12.75" customHeight="1">
      <c r="A35" s="74" t="s">
        <v>186</v>
      </c>
      <c r="B35" s="74" t="s">
        <v>187</v>
      </c>
      <c r="C35" s="59">
        <f>D35+E35+F35</f>
        <v>1.1</v>
      </c>
      <c r="D35" s="59"/>
      <c r="E35" s="124">
        <v>1.1</v>
      </c>
      <c r="F35" s="32"/>
      <c r="G35" s="122"/>
      <c r="H35" s="122"/>
      <c r="I35" s="120"/>
      <c r="J35" s="120"/>
      <c r="K35" s="120"/>
    </row>
    <row r="36" spans="1:11" ht="12.75" customHeight="1">
      <c r="A36" s="74" t="s">
        <v>188</v>
      </c>
      <c r="B36" s="74" t="s">
        <v>189</v>
      </c>
      <c r="C36" s="59">
        <f>D36+E36+F36</f>
        <v>15.84</v>
      </c>
      <c r="D36" s="59">
        <f>SUM(D37:D38)</f>
        <v>15.84</v>
      </c>
      <c r="E36" s="124"/>
      <c r="F36" s="32"/>
      <c r="G36" s="122"/>
      <c r="H36" s="122"/>
      <c r="I36" s="120"/>
      <c r="J36" s="120"/>
      <c r="K36" s="120"/>
    </row>
    <row r="37" spans="1:11" ht="12.75" customHeight="1">
      <c r="A37" s="74" t="s">
        <v>190</v>
      </c>
      <c r="B37" s="74" t="s">
        <v>191</v>
      </c>
      <c r="C37" s="59">
        <f>D37+E37+F37</f>
        <v>14.34</v>
      </c>
      <c r="D37" s="59">
        <v>14.34</v>
      </c>
      <c r="E37" s="124"/>
      <c r="F37" s="32"/>
      <c r="G37" s="122"/>
      <c r="H37" s="121"/>
      <c r="I37" s="120"/>
      <c r="J37" s="120"/>
      <c r="K37" s="120"/>
    </row>
    <row r="38" spans="1:11" ht="12.75" customHeight="1">
      <c r="A38" s="74" t="s">
        <v>192</v>
      </c>
      <c r="B38" s="74" t="s">
        <v>193</v>
      </c>
      <c r="C38" s="59">
        <f>D38+E38+F38</f>
        <v>1.5</v>
      </c>
      <c r="D38" s="59">
        <v>1.5</v>
      </c>
      <c r="E38" s="124"/>
      <c r="F38" s="32"/>
      <c r="G38" s="122"/>
      <c r="H38" s="121"/>
      <c r="I38" s="120"/>
      <c r="J38" s="120"/>
      <c r="K38" s="120"/>
    </row>
    <row r="39" spans="6:11" ht="12.75" customHeight="1">
      <c r="F39" s="7"/>
      <c r="G39" s="7"/>
      <c r="H39" s="7"/>
      <c r="I39" s="7"/>
      <c r="J39" s="7"/>
      <c r="K39" s="7"/>
    </row>
    <row r="40" ht="12.75" customHeight="1">
      <c r="F40" s="7"/>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C4" sqref="C4:F4"/>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44" t="s">
        <v>17</v>
      </c>
      <c r="B1" s="45"/>
      <c r="C1" s="45"/>
      <c r="D1" s="45"/>
      <c r="E1" s="45"/>
      <c r="F1" s="46"/>
    </row>
    <row r="2" spans="1:6" ht="16.5" customHeight="1">
      <c r="A2" s="150" t="s">
        <v>393</v>
      </c>
      <c r="B2" s="156"/>
      <c r="C2" s="156"/>
      <c r="D2" s="156"/>
      <c r="E2" s="156"/>
      <c r="F2" s="156"/>
    </row>
    <row r="3" spans="1:6" ht="16.5" customHeight="1">
      <c r="A3" s="152"/>
      <c r="B3" s="152"/>
      <c r="C3" s="47"/>
      <c r="D3" s="47"/>
      <c r="E3" s="48"/>
      <c r="F3" s="48" t="s">
        <v>27</v>
      </c>
    </row>
    <row r="4" spans="1:6" ht="16.5" customHeight="1">
      <c r="A4" s="153" t="s">
        <v>28</v>
      </c>
      <c r="B4" s="153"/>
      <c r="C4" s="153" t="s">
        <v>29</v>
      </c>
      <c r="D4" s="153"/>
      <c r="E4" s="153"/>
      <c r="F4" s="153"/>
    </row>
    <row r="5" spans="1:6" ht="16.5" customHeight="1">
      <c r="A5" s="49" t="s">
        <v>30</v>
      </c>
      <c r="B5" s="49" t="s">
        <v>31</v>
      </c>
      <c r="C5" s="49" t="s">
        <v>32</v>
      </c>
      <c r="D5" s="50" t="s">
        <v>31</v>
      </c>
      <c r="E5" s="49" t="s">
        <v>33</v>
      </c>
      <c r="F5" s="49" t="s">
        <v>31</v>
      </c>
    </row>
    <row r="6" spans="1:6" ht="16.5" customHeight="1">
      <c r="A6" s="51" t="s">
        <v>198</v>
      </c>
      <c r="B6" s="52"/>
      <c r="C6" s="53" t="s">
        <v>199</v>
      </c>
      <c r="D6" s="54"/>
      <c r="E6" s="55" t="s">
        <v>200</v>
      </c>
      <c r="F6" s="56">
        <f>SUM(F7:F10)</f>
        <v>0</v>
      </c>
    </row>
    <row r="7" spans="1:6" ht="16.5" customHeight="1">
      <c r="A7" s="57"/>
      <c r="B7" s="52"/>
      <c r="C7" s="53" t="s">
        <v>201</v>
      </c>
      <c r="D7" s="54"/>
      <c r="E7" s="58" t="s">
        <v>202</v>
      </c>
      <c r="F7" s="59"/>
    </row>
    <row r="8" spans="1:8" ht="16.5" customHeight="1">
      <c r="A8" s="57"/>
      <c r="B8" s="52"/>
      <c r="C8" s="53" t="s">
        <v>203</v>
      </c>
      <c r="D8" s="54"/>
      <c r="E8" s="58" t="s">
        <v>204</v>
      </c>
      <c r="F8" s="59"/>
      <c r="H8" s="23"/>
    </row>
    <row r="9" spans="1:6" ht="16.5" customHeight="1">
      <c r="A9" s="51"/>
      <c r="B9" s="52"/>
      <c r="C9" s="53" t="s">
        <v>205</v>
      </c>
      <c r="D9" s="54"/>
      <c r="E9" s="58" t="s">
        <v>206</v>
      </c>
      <c r="F9" s="59"/>
    </row>
    <row r="10" spans="1:7" ht="16.5" customHeight="1">
      <c r="A10" s="51"/>
      <c r="B10" s="52"/>
      <c r="C10" s="53" t="s">
        <v>207</v>
      </c>
      <c r="D10" s="54"/>
      <c r="E10" s="58" t="s">
        <v>208</v>
      </c>
      <c r="F10" s="59"/>
      <c r="G10" s="23"/>
    </row>
    <row r="11" spans="1:7" ht="16.5" customHeight="1">
      <c r="A11" s="57"/>
      <c r="B11" s="52"/>
      <c r="C11" s="53" t="s">
        <v>209</v>
      </c>
      <c r="D11" s="54"/>
      <c r="E11" s="58" t="s">
        <v>210</v>
      </c>
      <c r="F11" s="56">
        <f>SUM(F12:F21)</f>
        <v>0</v>
      </c>
      <c r="G11" s="23"/>
    </row>
    <row r="12" spans="1:7" ht="16.5" customHeight="1">
      <c r="A12" s="57"/>
      <c r="B12" s="52"/>
      <c r="C12" s="53" t="s">
        <v>211</v>
      </c>
      <c r="D12" s="54"/>
      <c r="E12" s="58" t="s">
        <v>202</v>
      </c>
      <c r="F12" s="59"/>
      <c r="G12" s="23"/>
    </row>
    <row r="13" spans="1:7" ht="16.5" customHeight="1">
      <c r="A13" s="60"/>
      <c r="B13" s="52"/>
      <c r="C13" s="53" t="s">
        <v>212</v>
      </c>
      <c r="D13" s="54"/>
      <c r="E13" s="58" t="s">
        <v>204</v>
      </c>
      <c r="F13" s="59"/>
      <c r="G13" s="23"/>
    </row>
    <row r="14" spans="1:6" ht="16.5" customHeight="1">
      <c r="A14" s="60"/>
      <c r="B14" s="52"/>
      <c r="C14" s="53" t="s">
        <v>213</v>
      </c>
      <c r="D14" s="54"/>
      <c r="E14" s="58" t="s">
        <v>206</v>
      </c>
      <c r="F14" s="59"/>
    </row>
    <row r="15" spans="1:6" ht="16.5" customHeight="1">
      <c r="A15" s="60"/>
      <c r="B15" s="52"/>
      <c r="C15" s="53" t="s">
        <v>214</v>
      </c>
      <c r="D15" s="54"/>
      <c r="E15" s="58" t="s">
        <v>215</v>
      </c>
      <c r="F15" s="59"/>
    </row>
    <row r="16" spans="1:8" ht="16.5" customHeight="1">
      <c r="A16" s="31"/>
      <c r="B16" s="61"/>
      <c r="C16" s="53" t="s">
        <v>216</v>
      </c>
      <c r="D16" s="54"/>
      <c r="E16" s="58" t="s">
        <v>217</v>
      </c>
      <c r="F16" s="59"/>
      <c r="H16" s="23"/>
    </row>
    <row r="17" spans="1:6" ht="16.5" customHeight="1">
      <c r="A17" s="32"/>
      <c r="B17" s="61"/>
      <c r="C17" s="53" t="s">
        <v>218</v>
      </c>
      <c r="D17" s="54"/>
      <c r="E17" s="58" t="s">
        <v>219</v>
      </c>
      <c r="F17" s="59"/>
    </row>
    <row r="18" spans="1:6" ht="16.5" customHeight="1">
      <c r="A18" s="32"/>
      <c r="B18" s="61"/>
      <c r="C18" s="53" t="s">
        <v>220</v>
      </c>
      <c r="D18" s="54"/>
      <c r="E18" s="58" t="s">
        <v>221</v>
      </c>
      <c r="F18" s="59"/>
    </row>
    <row r="19" spans="1:6" ht="16.5" customHeight="1">
      <c r="A19" s="60"/>
      <c r="B19" s="61"/>
      <c r="C19" s="53" t="s">
        <v>222</v>
      </c>
      <c r="D19" s="54"/>
      <c r="E19" s="58" t="s">
        <v>223</v>
      </c>
      <c r="F19" s="59"/>
    </row>
    <row r="20" spans="1:6" ht="16.5" customHeight="1">
      <c r="A20" s="60"/>
      <c r="B20" s="52"/>
      <c r="C20" s="53" t="s">
        <v>224</v>
      </c>
      <c r="D20" s="54"/>
      <c r="E20" s="58" t="s">
        <v>225</v>
      </c>
      <c r="F20" s="59"/>
    </row>
    <row r="21" spans="1:6" ht="16.5" customHeight="1">
      <c r="A21" s="31"/>
      <c r="B21" s="52"/>
      <c r="C21" s="32"/>
      <c r="D21" s="54"/>
      <c r="E21" s="58" t="s">
        <v>226</v>
      </c>
      <c r="F21" s="59"/>
    </row>
    <row r="22" spans="1:6" ht="16.5" customHeight="1">
      <c r="A22" s="32"/>
      <c r="B22" s="52"/>
      <c r="C22" s="32"/>
      <c r="D22" s="54"/>
      <c r="E22" s="62" t="s">
        <v>227</v>
      </c>
      <c r="F22" s="59"/>
    </row>
    <row r="23" spans="1:6" ht="16.5" customHeight="1">
      <c r="A23" s="32"/>
      <c r="B23" s="52"/>
      <c r="C23" s="32"/>
      <c r="D23" s="54"/>
      <c r="E23" s="62" t="s">
        <v>228</v>
      </c>
      <c r="F23" s="59"/>
    </row>
    <row r="24" spans="1:6" ht="16.5" customHeight="1">
      <c r="A24" s="32"/>
      <c r="B24" s="52"/>
      <c r="C24" s="53"/>
      <c r="D24" s="63"/>
      <c r="E24" s="62" t="s">
        <v>229</v>
      </c>
      <c r="F24" s="59"/>
    </row>
    <row r="25" spans="1:6" ht="16.5" customHeight="1">
      <c r="A25" s="32"/>
      <c r="B25" s="52"/>
      <c r="C25" s="53"/>
      <c r="D25" s="63"/>
      <c r="E25" s="51"/>
      <c r="F25" s="64"/>
    </row>
    <row r="26" spans="1:6" ht="16.5" customHeight="1">
      <c r="A26" s="50" t="s">
        <v>91</v>
      </c>
      <c r="B26" s="65">
        <f>B6</f>
        <v>0</v>
      </c>
      <c r="C26" s="50" t="s">
        <v>92</v>
      </c>
      <c r="D26" s="66">
        <f>SUM(D6:D20)</f>
        <v>0</v>
      </c>
      <c r="E26" s="50" t="s">
        <v>92</v>
      </c>
      <c r="F26" s="67">
        <f>SUM(F6,F11,F21,F22,F23)</f>
        <v>0</v>
      </c>
    </row>
    <row r="27" spans="2:6" ht="12.75" customHeight="1">
      <c r="B27" s="23"/>
      <c r="D27" s="23"/>
      <c r="F27" s="23"/>
    </row>
    <row r="28" spans="2:6" ht="12.75" customHeight="1">
      <c r="B28" s="23"/>
      <c r="D28" s="23"/>
      <c r="F28" s="23"/>
    </row>
    <row r="29" spans="2:6" ht="12.75" customHeight="1">
      <c r="B29" s="23"/>
      <c r="D29" s="23"/>
      <c r="F29" s="23"/>
    </row>
    <row r="30" spans="2:6" ht="12.75" customHeight="1">
      <c r="B30" s="23"/>
      <c r="D30" s="23"/>
      <c r="F30" s="23"/>
    </row>
    <row r="31" spans="2:6" ht="12.75" customHeight="1">
      <c r="B31" s="23"/>
      <c r="D31" s="23"/>
      <c r="F31" s="23"/>
    </row>
    <row r="32" spans="2:6" ht="12.75" customHeight="1">
      <c r="B32" s="23"/>
      <c r="D32" s="23"/>
      <c r="F32" s="23"/>
    </row>
    <row r="33" spans="2:6" ht="12.75" customHeight="1">
      <c r="B33" s="23"/>
      <c r="D33" s="23"/>
      <c r="F33" s="23"/>
    </row>
    <row r="34" spans="2:6" ht="12.75" customHeight="1">
      <c r="B34" s="23"/>
      <c r="D34" s="23"/>
      <c r="F34" s="23"/>
    </row>
    <row r="35" spans="2:6" ht="12.75" customHeight="1">
      <c r="B35" s="23"/>
      <c r="D35" s="23"/>
      <c r="F35" s="23"/>
    </row>
    <row r="36" spans="2:6" ht="12.75" customHeight="1">
      <c r="B36" s="23"/>
      <c r="D36" s="23"/>
      <c r="F36" s="23"/>
    </row>
    <row r="37" spans="2:6" ht="12.75" customHeight="1">
      <c r="B37" s="23"/>
      <c r="D37" s="23"/>
      <c r="F37" s="23"/>
    </row>
    <row r="38" spans="2:6" ht="12.75" customHeight="1">
      <c r="B38" s="23"/>
      <c r="D38" s="23"/>
      <c r="F38" s="23"/>
    </row>
    <row r="39" spans="2:4" ht="12.75" customHeight="1">
      <c r="B39" s="23"/>
      <c r="D39" s="23"/>
    </row>
    <row r="40" spans="2:4" ht="12.75" customHeight="1">
      <c r="B40" s="23"/>
      <c r="D40" s="23"/>
    </row>
    <row r="41" spans="2:4" ht="12.75" customHeight="1">
      <c r="B41" s="23"/>
      <c r="D41" s="23"/>
    </row>
    <row r="42" ht="12.75" customHeight="1">
      <c r="B42" s="23"/>
    </row>
    <row r="43" ht="12.75" customHeight="1">
      <c r="B43" s="23"/>
    </row>
    <row r="44" ht="12.75" customHeight="1">
      <c r="B44" s="23"/>
    </row>
  </sheetData>
  <sheetProtection/>
  <mergeCells count="4">
    <mergeCell ref="A3:B3"/>
    <mergeCell ref="A4:B4"/>
    <mergeCell ref="C4:F4"/>
    <mergeCell ref="A2:F2"/>
  </mergeCells>
  <printOptions horizontalCentered="1"/>
  <pageMargins left="0.75" right="0.75" top="0.7895833333333333"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D21"/>
  <sheetViews>
    <sheetView showGridLines="0" showZeros="0" zoomScalePageLayoutView="0" workbookViewId="0" topLeftCell="A1">
      <selection activeCell="B4" sqref="B4"/>
    </sheetView>
  </sheetViews>
  <sheetFormatPr defaultColWidth="9.33203125" defaultRowHeight="12.75" customHeight="1"/>
  <cols>
    <col min="1" max="1" width="22.83203125" style="0" customWidth="1"/>
    <col min="2" max="2" width="43.16015625" style="0" customWidth="1"/>
    <col min="3" max="3" width="23.5" style="0" customWidth="1"/>
    <col min="4" max="4" width="71.5" style="0" customWidth="1"/>
  </cols>
  <sheetData>
    <row r="1" ht="30" customHeight="1">
      <c r="A1" s="23" t="s">
        <v>19</v>
      </c>
    </row>
    <row r="2" spans="1:4" ht="28.5" customHeight="1">
      <c r="A2" s="157" t="s">
        <v>392</v>
      </c>
      <c r="B2" s="158"/>
      <c r="C2" s="158"/>
      <c r="D2" s="158"/>
    </row>
    <row r="3" ht="22.5" customHeight="1">
      <c r="D3" s="39" t="s">
        <v>27</v>
      </c>
    </row>
    <row r="4" spans="1:4" ht="22.5" customHeight="1">
      <c r="A4" s="35" t="s">
        <v>102</v>
      </c>
      <c r="B4" s="26" t="s">
        <v>230</v>
      </c>
      <c r="C4" s="35" t="s">
        <v>231</v>
      </c>
      <c r="D4" s="35" t="s">
        <v>232</v>
      </c>
    </row>
    <row r="5" spans="1:4" ht="17.25" customHeight="1">
      <c r="A5" s="27" t="s">
        <v>117</v>
      </c>
      <c r="B5" s="27" t="s">
        <v>117</v>
      </c>
      <c r="C5" s="27" t="s">
        <v>117</v>
      </c>
      <c r="D5" s="28" t="s">
        <v>117</v>
      </c>
    </row>
    <row r="6" spans="1:4" ht="17.25" customHeight="1">
      <c r="A6" s="29">
        <v>99700605</v>
      </c>
      <c r="B6" s="126" t="s">
        <v>370</v>
      </c>
      <c r="C6" s="29">
        <v>59.4</v>
      </c>
      <c r="D6" s="41" t="s">
        <v>234</v>
      </c>
    </row>
    <row r="7" spans="1:4" ht="17.25" customHeight="1">
      <c r="A7" s="29">
        <v>99700605</v>
      </c>
      <c r="B7" s="126" t="s">
        <v>371</v>
      </c>
      <c r="C7" s="29">
        <v>100</v>
      </c>
      <c r="D7" s="41" t="s">
        <v>233</v>
      </c>
    </row>
    <row r="8" spans="1:4" ht="17.25" customHeight="1">
      <c r="A8" s="29">
        <v>99700605</v>
      </c>
      <c r="B8" s="126" t="s">
        <v>372</v>
      </c>
      <c r="C8" s="29">
        <v>3</v>
      </c>
      <c r="D8" s="126" t="s">
        <v>364</v>
      </c>
    </row>
    <row r="9" spans="1:4" ht="17.25" customHeight="1">
      <c r="A9" s="29">
        <v>99700605</v>
      </c>
      <c r="B9" s="126" t="s">
        <v>375</v>
      </c>
      <c r="C9" s="29">
        <v>450</v>
      </c>
      <c r="D9" s="126" t="s">
        <v>379</v>
      </c>
    </row>
    <row r="10" spans="1:4" ht="17.25" customHeight="1">
      <c r="A10" s="29">
        <v>99700605</v>
      </c>
      <c r="B10" s="40" t="s">
        <v>235</v>
      </c>
      <c r="C10" s="29">
        <v>11</v>
      </c>
      <c r="D10" s="41" t="s">
        <v>236</v>
      </c>
    </row>
    <row r="11" spans="1:4" ht="17.25" customHeight="1">
      <c r="A11" s="29">
        <v>99700605</v>
      </c>
      <c r="B11" s="126" t="s">
        <v>373</v>
      </c>
      <c r="C11" s="29">
        <v>385</v>
      </c>
      <c r="D11" s="41" t="s">
        <v>237</v>
      </c>
    </row>
    <row r="12" spans="1:4" ht="40.5" customHeight="1">
      <c r="A12" s="29">
        <v>99700605</v>
      </c>
      <c r="B12" s="126" t="s">
        <v>374</v>
      </c>
      <c r="C12" s="29">
        <v>209</v>
      </c>
      <c r="D12" s="129" t="s">
        <v>378</v>
      </c>
    </row>
    <row r="13" spans="1:4" ht="17.25" customHeight="1">
      <c r="A13" s="29">
        <v>99700605</v>
      </c>
      <c r="B13" s="127" t="s">
        <v>376</v>
      </c>
      <c r="C13" s="29">
        <v>56.24</v>
      </c>
      <c r="D13" s="128" t="s">
        <v>377</v>
      </c>
    </row>
    <row r="14" spans="1:4" ht="17.25" customHeight="1">
      <c r="A14" s="31"/>
      <c r="B14" s="31"/>
      <c r="C14" s="31"/>
      <c r="D14" s="31"/>
    </row>
    <row r="15" spans="1:4" ht="17.25" customHeight="1">
      <c r="A15" s="31"/>
      <c r="B15" s="31"/>
      <c r="C15" s="31"/>
      <c r="D15" s="32"/>
    </row>
    <row r="16" spans="1:4" ht="17.25" customHeight="1">
      <c r="A16" s="31"/>
      <c r="B16" s="31"/>
      <c r="C16" s="31"/>
      <c r="D16" s="32"/>
    </row>
    <row r="17" spans="1:4" s="38" customFormat="1" ht="17.25" customHeight="1">
      <c r="A17" s="40"/>
      <c r="B17" s="42"/>
      <c r="C17" s="29">
        <f>SUM(C6:C16)</f>
        <v>1273.64</v>
      </c>
      <c r="D17" s="43"/>
    </row>
    <row r="18" spans="1:2" ht="12.75" customHeight="1">
      <c r="A18" s="23"/>
      <c r="B18" s="23"/>
    </row>
    <row r="19" spans="1:3" ht="12.75" customHeight="1">
      <c r="A19" s="23"/>
      <c r="B19" s="23"/>
      <c r="C19" s="23"/>
    </row>
    <row r="20" spans="1:3" ht="12.75" customHeight="1">
      <c r="A20" s="23"/>
      <c r="B20" s="23"/>
      <c r="C20" s="23"/>
    </row>
    <row r="21" ht="12.75" customHeight="1">
      <c r="B21" s="23"/>
    </row>
  </sheetData>
  <sheetProtection/>
  <mergeCells count="1">
    <mergeCell ref="A2:D2"/>
  </mergeCells>
  <printOptions horizontalCentered="1"/>
  <pageMargins left="0.5895833333333333" right="0.5895833333333333" top="0.7895833333333333" bottom="0.7895833333333333" header="0.5" footer="0.5"/>
  <pageSetup fitToHeight="100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N22"/>
  <sheetViews>
    <sheetView showGridLines="0" showZeros="0" zoomScalePageLayoutView="0" workbookViewId="0" topLeftCell="A1">
      <selection activeCell="D11" sqref="D11"/>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23" t="s">
        <v>20</v>
      </c>
    </row>
    <row r="2" spans="1:14" ht="23.25" customHeight="1">
      <c r="A2" s="157" t="s">
        <v>391</v>
      </c>
      <c r="B2" s="156"/>
      <c r="C2" s="156"/>
      <c r="D2" s="156"/>
      <c r="E2" s="156"/>
      <c r="F2" s="156"/>
      <c r="G2" s="156"/>
      <c r="H2" s="156"/>
      <c r="I2" s="156"/>
      <c r="J2" s="156"/>
      <c r="K2" s="156"/>
      <c r="L2" s="156"/>
      <c r="M2" s="156"/>
      <c r="N2" s="156"/>
    </row>
    <row r="3" spans="13:14" ht="26.25" customHeight="1">
      <c r="M3" s="162" t="s">
        <v>27</v>
      </c>
      <c r="N3" s="162"/>
    </row>
    <row r="4" spans="1:14" ht="18" customHeight="1">
      <c r="A4" s="154" t="s">
        <v>238</v>
      </c>
      <c r="B4" s="154"/>
      <c r="C4" s="154"/>
      <c r="D4" s="154" t="s">
        <v>102</v>
      </c>
      <c r="E4" s="163" t="s">
        <v>239</v>
      </c>
      <c r="F4" s="154" t="s">
        <v>240</v>
      </c>
      <c r="G4" s="159" t="s">
        <v>241</v>
      </c>
      <c r="H4" s="161" t="s">
        <v>242</v>
      </c>
      <c r="I4" s="154" t="s">
        <v>243</v>
      </c>
      <c r="J4" s="154" t="s">
        <v>139</v>
      </c>
      <c r="K4" s="154"/>
      <c r="L4" s="140" t="s">
        <v>244</v>
      </c>
      <c r="M4" s="154" t="s">
        <v>245</v>
      </c>
      <c r="N4" s="155" t="s">
        <v>246</v>
      </c>
    </row>
    <row r="5" spans="1:14" ht="18" customHeight="1">
      <c r="A5" s="35" t="s">
        <v>247</v>
      </c>
      <c r="B5" s="35" t="s">
        <v>248</v>
      </c>
      <c r="C5" s="35" t="s">
        <v>249</v>
      </c>
      <c r="D5" s="154"/>
      <c r="E5" s="163"/>
      <c r="F5" s="154"/>
      <c r="G5" s="160"/>
      <c r="H5" s="161"/>
      <c r="I5" s="154"/>
      <c r="J5" s="25" t="s">
        <v>247</v>
      </c>
      <c r="K5" s="25" t="s">
        <v>248</v>
      </c>
      <c r="L5" s="137"/>
      <c r="M5" s="154"/>
      <c r="N5" s="155"/>
    </row>
    <row r="6" spans="1:14" ht="18" customHeight="1">
      <c r="A6" s="35" t="s">
        <v>117</v>
      </c>
      <c r="B6" s="35" t="s">
        <v>117</v>
      </c>
      <c r="C6" s="35" t="s">
        <v>117</v>
      </c>
      <c r="D6" s="27" t="s">
        <v>117</v>
      </c>
      <c r="E6" s="27" t="s">
        <v>117</v>
      </c>
      <c r="F6" s="36" t="s">
        <v>117</v>
      </c>
      <c r="G6" s="27" t="s">
        <v>117</v>
      </c>
      <c r="H6" s="27" t="s">
        <v>117</v>
      </c>
      <c r="I6" s="27" t="s">
        <v>117</v>
      </c>
      <c r="J6" s="25" t="s">
        <v>117</v>
      </c>
      <c r="K6" s="25" t="s">
        <v>117</v>
      </c>
      <c r="L6" s="27" t="s">
        <v>117</v>
      </c>
      <c r="M6" s="27" t="s">
        <v>117</v>
      </c>
      <c r="N6" s="27" t="s">
        <v>117</v>
      </c>
    </row>
    <row r="7" spans="1:14" ht="18" customHeight="1">
      <c r="A7" s="35"/>
      <c r="B7" s="35"/>
      <c r="C7" s="35"/>
      <c r="D7" s="29">
        <v>99700605</v>
      </c>
      <c r="E7" s="29" t="s">
        <v>419</v>
      </c>
      <c r="F7" s="29"/>
      <c r="G7" s="29"/>
      <c r="H7" s="29"/>
      <c r="I7" s="29"/>
      <c r="J7" s="25">
        <v>302</v>
      </c>
      <c r="K7" s="25"/>
      <c r="L7" s="29">
        <v>2019</v>
      </c>
      <c r="M7" s="29">
        <v>164.4</v>
      </c>
      <c r="N7" s="29"/>
    </row>
    <row r="8" spans="1:14" ht="18" customHeight="1">
      <c r="A8" s="35"/>
      <c r="B8" s="35"/>
      <c r="C8" s="35"/>
      <c r="D8" s="29">
        <v>99700605</v>
      </c>
      <c r="E8" s="29" t="s">
        <v>420</v>
      </c>
      <c r="F8" s="88"/>
      <c r="G8" s="88"/>
      <c r="H8" s="88"/>
      <c r="I8" s="29"/>
      <c r="J8" s="25">
        <v>302</v>
      </c>
      <c r="K8" s="25"/>
      <c r="L8" s="29">
        <v>2019</v>
      </c>
      <c r="M8" s="29">
        <v>86.1</v>
      </c>
      <c r="N8" s="29"/>
    </row>
    <row r="9" spans="1:14" ht="18" customHeight="1">
      <c r="A9" s="35"/>
      <c r="B9" s="35"/>
      <c r="C9" s="35"/>
      <c r="D9" s="29">
        <v>99700605</v>
      </c>
      <c r="E9" s="88" t="s">
        <v>421</v>
      </c>
      <c r="F9" s="88"/>
      <c r="G9" s="88"/>
      <c r="H9" s="88"/>
      <c r="I9" s="29"/>
      <c r="J9" s="25">
        <v>310</v>
      </c>
      <c r="K9" s="69" t="s">
        <v>422</v>
      </c>
      <c r="L9" s="29">
        <v>2019</v>
      </c>
      <c r="M9" s="29">
        <v>209</v>
      </c>
      <c r="N9" s="88"/>
    </row>
    <row r="10" spans="1:14" ht="18" customHeight="1">
      <c r="A10" s="35"/>
      <c r="B10" s="35"/>
      <c r="C10" s="35"/>
      <c r="D10" s="29"/>
      <c r="E10" s="88"/>
      <c r="F10" s="88"/>
      <c r="G10" s="88"/>
      <c r="H10" s="88"/>
      <c r="I10" s="29"/>
      <c r="J10" s="25"/>
      <c r="K10" s="25"/>
      <c r="L10" s="29"/>
      <c r="M10" s="29"/>
      <c r="N10" s="88"/>
    </row>
    <row r="11" spans="1:14" ht="18" customHeight="1">
      <c r="A11" s="35"/>
      <c r="B11" s="35"/>
      <c r="C11" s="35"/>
      <c r="D11" s="29"/>
      <c r="E11" s="88"/>
      <c r="F11" s="88"/>
      <c r="G11" s="88"/>
      <c r="H11" s="29"/>
      <c r="I11" s="29"/>
      <c r="J11" s="25"/>
      <c r="K11" s="25"/>
      <c r="L11" s="29"/>
      <c r="M11" s="29"/>
      <c r="N11" s="88"/>
    </row>
    <row r="12" spans="1:14" ht="18" customHeight="1">
      <c r="A12" s="35"/>
      <c r="B12" s="35"/>
      <c r="C12" s="35"/>
      <c r="D12" s="31"/>
      <c r="E12" s="32"/>
      <c r="F12" s="32"/>
      <c r="G12" s="32"/>
      <c r="H12" s="31"/>
      <c r="I12" s="31"/>
      <c r="J12" s="25"/>
      <c r="K12" s="25"/>
      <c r="L12" s="31"/>
      <c r="M12" s="31"/>
      <c r="N12" s="32"/>
    </row>
    <row r="13" spans="1:14" ht="18" customHeight="1">
      <c r="A13" s="35"/>
      <c r="B13" s="35"/>
      <c r="C13" s="35"/>
      <c r="D13" s="31"/>
      <c r="E13" s="32"/>
      <c r="F13" s="32"/>
      <c r="G13" s="32"/>
      <c r="H13" s="31"/>
      <c r="I13" s="31"/>
      <c r="J13" s="25"/>
      <c r="K13" s="25"/>
      <c r="L13" s="31"/>
      <c r="M13" s="31"/>
      <c r="N13" s="31"/>
    </row>
    <row r="14" spans="1:14" ht="18" customHeight="1">
      <c r="A14" s="35"/>
      <c r="B14" s="35"/>
      <c r="C14" s="35"/>
      <c r="D14" s="31"/>
      <c r="E14" s="32"/>
      <c r="F14" s="32"/>
      <c r="G14" s="32"/>
      <c r="H14" s="31"/>
      <c r="I14" s="31"/>
      <c r="J14" s="25"/>
      <c r="K14" s="25"/>
      <c r="L14" s="31"/>
      <c r="M14" s="31"/>
      <c r="N14" s="31"/>
    </row>
    <row r="15" spans="1:14" ht="18" customHeight="1">
      <c r="A15" s="35"/>
      <c r="B15" s="35"/>
      <c r="C15" s="35"/>
      <c r="D15" s="31"/>
      <c r="E15" s="32"/>
      <c r="F15" s="32"/>
      <c r="G15" s="32"/>
      <c r="H15" s="31"/>
      <c r="I15" s="32"/>
      <c r="J15" s="25"/>
      <c r="K15" s="25"/>
      <c r="L15" s="32"/>
      <c r="M15" s="31"/>
      <c r="N15" s="32"/>
    </row>
    <row r="16" ht="12.75" customHeight="1">
      <c r="M16" s="23"/>
    </row>
    <row r="17" ht="12.75" customHeight="1">
      <c r="M17" s="23"/>
    </row>
    <row r="18" spans="6:13" ht="12.75" customHeight="1">
      <c r="F18" s="34"/>
      <c r="M18" s="23"/>
    </row>
    <row r="19" ht="12.75" customHeight="1">
      <c r="M19" s="23"/>
    </row>
    <row r="22" spans="7:13" ht="12.75" customHeight="1">
      <c r="G22" s="34"/>
      <c r="H22" s="34"/>
      <c r="I22" s="34"/>
      <c r="J22" s="34"/>
      <c r="K22" s="34"/>
      <c r="L22" s="34"/>
      <c r="M22" s="34"/>
    </row>
  </sheetData>
  <sheetProtection/>
  <mergeCells count="13">
    <mergeCell ref="L4:L5"/>
    <mergeCell ref="A2:N2"/>
    <mergeCell ref="M4:M5"/>
    <mergeCell ref="N4:N5"/>
    <mergeCell ref="M3:N3"/>
    <mergeCell ref="A4:C4"/>
    <mergeCell ref="J4:K4"/>
    <mergeCell ref="D4:D5"/>
    <mergeCell ref="E4:E5"/>
    <mergeCell ref="F4:F5"/>
    <mergeCell ref="G4:G5"/>
    <mergeCell ref="H4:H5"/>
    <mergeCell ref="I4:I5"/>
  </mergeCells>
  <printOptions horizontalCentered="1"/>
  <pageMargins left="0.5895833333333333" right="0.5895833333333333" top="0.7895833333333333" bottom="0.7895833333333333" header="0.5" footer="0.5"/>
  <pageSetup fitToHeight="1000" fitToWidth="1" horizontalDpi="600" verticalDpi="600"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N1">
      <selection activeCell="A2" sqref="A2:AC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23" t="s">
        <v>21</v>
      </c>
      <c r="C1" s="24" t="s">
        <v>21</v>
      </c>
    </row>
    <row r="2" spans="1:29" ht="28.5" customHeight="1">
      <c r="A2" s="157" t="s">
        <v>390</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row>
    <row r="3" ht="22.5" customHeight="1">
      <c r="AC3" s="33" t="s">
        <v>27</v>
      </c>
    </row>
    <row r="4" spans="1:29" ht="17.25" customHeight="1">
      <c r="A4" s="155" t="s">
        <v>102</v>
      </c>
      <c r="B4" s="155" t="s">
        <v>103</v>
      </c>
      <c r="C4" s="168" t="s">
        <v>381</v>
      </c>
      <c r="D4" s="167"/>
      <c r="E4" s="167"/>
      <c r="F4" s="167"/>
      <c r="G4" s="167"/>
      <c r="H4" s="167"/>
      <c r="I4" s="167"/>
      <c r="J4" s="167"/>
      <c r="K4" s="161"/>
      <c r="L4" s="168" t="s">
        <v>382</v>
      </c>
      <c r="M4" s="167"/>
      <c r="N4" s="167"/>
      <c r="O4" s="167"/>
      <c r="P4" s="167"/>
      <c r="Q4" s="167"/>
      <c r="R4" s="167"/>
      <c r="S4" s="167"/>
      <c r="T4" s="161"/>
      <c r="U4" s="163" t="s">
        <v>250</v>
      </c>
      <c r="V4" s="167"/>
      <c r="W4" s="167"/>
      <c r="X4" s="167"/>
      <c r="Y4" s="167"/>
      <c r="Z4" s="167"/>
      <c r="AA4" s="167"/>
      <c r="AB4" s="167"/>
      <c r="AC4" s="161"/>
    </row>
    <row r="5" spans="1:29" ht="17.25" customHeight="1">
      <c r="A5" s="155"/>
      <c r="B5" s="155"/>
      <c r="C5" s="164" t="s">
        <v>107</v>
      </c>
      <c r="D5" s="163" t="s">
        <v>251</v>
      </c>
      <c r="E5" s="167"/>
      <c r="F5" s="167"/>
      <c r="G5" s="167"/>
      <c r="H5" s="167"/>
      <c r="I5" s="161"/>
      <c r="J5" s="140" t="s">
        <v>252</v>
      </c>
      <c r="K5" s="140" t="s">
        <v>253</v>
      </c>
      <c r="L5" s="164" t="s">
        <v>107</v>
      </c>
      <c r="M5" s="163" t="s">
        <v>251</v>
      </c>
      <c r="N5" s="167"/>
      <c r="O5" s="167"/>
      <c r="P5" s="167"/>
      <c r="Q5" s="167"/>
      <c r="R5" s="161"/>
      <c r="S5" s="140" t="s">
        <v>252</v>
      </c>
      <c r="T5" s="140" t="s">
        <v>253</v>
      </c>
      <c r="U5" s="164" t="s">
        <v>107</v>
      </c>
      <c r="V5" s="163" t="s">
        <v>251</v>
      </c>
      <c r="W5" s="167"/>
      <c r="X5" s="167"/>
      <c r="Y5" s="167"/>
      <c r="Z5" s="167"/>
      <c r="AA5" s="161"/>
      <c r="AB5" s="140" t="s">
        <v>252</v>
      </c>
      <c r="AC5" s="140" t="s">
        <v>253</v>
      </c>
    </row>
    <row r="6" spans="1:29" ht="23.25" customHeight="1">
      <c r="A6" s="155"/>
      <c r="B6" s="155"/>
      <c r="C6" s="165"/>
      <c r="D6" s="154" t="s">
        <v>115</v>
      </c>
      <c r="E6" s="154" t="s">
        <v>254</v>
      </c>
      <c r="F6" s="154" t="s">
        <v>255</v>
      </c>
      <c r="G6" s="154" t="s">
        <v>256</v>
      </c>
      <c r="H6" s="154"/>
      <c r="I6" s="154"/>
      <c r="J6" s="141"/>
      <c r="K6" s="141"/>
      <c r="L6" s="165"/>
      <c r="M6" s="154" t="s">
        <v>115</v>
      </c>
      <c r="N6" s="154" t="s">
        <v>254</v>
      </c>
      <c r="O6" s="154" t="s">
        <v>255</v>
      </c>
      <c r="P6" s="154" t="s">
        <v>256</v>
      </c>
      <c r="Q6" s="154"/>
      <c r="R6" s="154"/>
      <c r="S6" s="141"/>
      <c r="T6" s="141"/>
      <c r="U6" s="165"/>
      <c r="V6" s="154" t="s">
        <v>115</v>
      </c>
      <c r="W6" s="154" t="s">
        <v>254</v>
      </c>
      <c r="X6" s="154" t="s">
        <v>255</v>
      </c>
      <c r="Y6" s="154" t="s">
        <v>256</v>
      </c>
      <c r="Z6" s="154"/>
      <c r="AA6" s="154"/>
      <c r="AB6" s="141"/>
      <c r="AC6" s="141"/>
    </row>
    <row r="7" spans="1:29" ht="44.25" customHeight="1">
      <c r="A7" s="155"/>
      <c r="B7" s="155"/>
      <c r="C7" s="166"/>
      <c r="D7" s="154"/>
      <c r="E7" s="154"/>
      <c r="F7" s="154"/>
      <c r="G7" s="26" t="s">
        <v>115</v>
      </c>
      <c r="H7" s="26" t="s">
        <v>257</v>
      </c>
      <c r="I7" s="26" t="s">
        <v>258</v>
      </c>
      <c r="J7" s="137"/>
      <c r="K7" s="137"/>
      <c r="L7" s="166"/>
      <c r="M7" s="154"/>
      <c r="N7" s="154"/>
      <c r="O7" s="154"/>
      <c r="P7" s="26" t="s">
        <v>115</v>
      </c>
      <c r="Q7" s="26" t="s">
        <v>257</v>
      </c>
      <c r="R7" s="26" t="s">
        <v>258</v>
      </c>
      <c r="S7" s="137"/>
      <c r="T7" s="137"/>
      <c r="U7" s="166"/>
      <c r="V7" s="154"/>
      <c r="W7" s="154"/>
      <c r="X7" s="154"/>
      <c r="Y7" s="26" t="s">
        <v>115</v>
      </c>
      <c r="Z7" s="26" t="s">
        <v>257</v>
      </c>
      <c r="AA7" s="26" t="s">
        <v>258</v>
      </c>
      <c r="AB7" s="137"/>
      <c r="AC7" s="137"/>
    </row>
    <row r="8" spans="1:29" ht="19.5" customHeight="1">
      <c r="A8" s="27" t="s">
        <v>117</v>
      </c>
      <c r="B8" s="27" t="s">
        <v>117</v>
      </c>
      <c r="C8" s="27">
        <v>1</v>
      </c>
      <c r="D8" s="28">
        <v>2</v>
      </c>
      <c r="E8" s="28">
        <v>3</v>
      </c>
      <c r="F8" s="28">
        <v>4</v>
      </c>
      <c r="G8" s="27">
        <v>5</v>
      </c>
      <c r="H8" s="27">
        <v>6</v>
      </c>
      <c r="I8" s="27">
        <v>7</v>
      </c>
      <c r="J8" s="27">
        <v>8</v>
      </c>
      <c r="K8" s="27">
        <v>9</v>
      </c>
      <c r="L8" s="27">
        <v>10</v>
      </c>
      <c r="M8" s="27">
        <v>11</v>
      </c>
      <c r="N8" s="27">
        <v>12</v>
      </c>
      <c r="O8" s="27">
        <v>13</v>
      </c>
      <c r="P8" s="27">
        <v>14</v>
      </c>
      <c r="Q8" s="27">
        <v>15</v>
      </c>
      <c r="R8" s="27">
        <v>16</v>
      </c>
      <c r="S8" s="27">
        <v>17</v>
      </c>
      <c r="T8" s="27">
        <v>18</v>
      </c>
      <c r="U8" s="27" t="s">
        <v>259</v>
      </c>
      <c r="V8" s="27" t="s">
        <v>260</v>
      </c>
      <c r="W8" s="27" t="s">
        <v>261</v>
      </c>
      <c r="X8" s="27" t="s">
        <v>262</v>
      </c>
      <c r="Y8" s="27" t="s">
        <v>263</v>
      </c>
      <c r="Z8" s="27" t="s">
        <v>264</v>
      </c>
      <c r="AA8" s="27" t="s">
        <v>265</v>
      </c>
      <c r="AB8" s="27" t="s">
        <v>266</v>
      </c>
      <c r="AC8" s="27" t="s">
        <v>267</v>
      </c>
    </row>
    <row r="9" spans="1:29" s="4" customFormat="1" ht="15" customHeight="1">
      <c r="A9" s="29">
        <v>99700605</v>
      </c>
      <c r="B9" s="131" t="s">
        <v>380</v>
      </c>
      <c r="C9" s="30">
        <f>D9+J9+K9</f>
        <v>19</v>
      </c>
      <c r="D9" s="30">
        <f>SUM(E9:G9)</f>
        <v>17</v>
      </c>
      <c r="E9" s="29"/>
      <c r="F9" s="29">
        <v>9</v>
      </c>
      <c r="G9" s="30">
        <f>H9+I9</f>
        <v>8</v>
      </c>
      <c r="H9" s="29"/>
      <c r="I9" s="29">
        <v>8</v>
      </c>
      <c r="J9" s="29">
        <v>1</v>
      </c>
      <c r="K9" s="29">
        <v>1</v>
      </c>
      <c r="L9" s="30">
        <f>M9+S9+T9</f>
        <v>22</v>
      </c>
      <c r="M9" s="30">
        <f>SUM(N9:P9)</f>
        <v>16</v>
      </c>
      <c r="N9" s="29"/>
      <c r="O9" s="29">
        <v>8</v>
      </c>
      <c r="P9" s="30">
        <f>Q9+R9</f>
        <v>8</v>
      </c>
      <c r="Q9" s="29"/>
      <c r="R9" s="29">
        <v>8</v>
      </c>
      <c r="S9" s="29">
        <v>3</v>
      </c>
      <c r="T9" s="29">
        <v>3</v>
      </c>
      <c r="U9" s="30">
        <f aca="true" t="shared" si="0" ref="U9:AC9">L9-C9</f>
        <v>3</v>
      </c>
      <c r="V9" s="30">
        <f t="shared" si="0"/>
        <v>-1</v>
      </c>
      <c r="W9" s="30">
        <f t="shared" si="0"/>
        <v>0</v>
      </c>
      <c r="X9" s="30">
        <f t="shared" si="0"/>
        <v>-1</v>
      </c>
      <c r="Y9" s="30">
        <f t="shared" si="0"/>
        <v>0</v>
      </c>
      <c r="Z9" s="30">
        <f t="shared" si="0"/>
        <v>0</v>
      </c>
      <c r="AA9" s="30">
        <f t="shared" si="0"/>
        <v>0</v>
      </c>
      <c r="AB9" s="30">
        <f t="shared" si="0"/>
        <v>2</v>
      </c>
      <c r="AC9" s="30">
        <f t="shared" si="0"/>
        <v>2</v>
      </c>
    </row>
    <row r="10" spans="1:29" ht="1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row>
    <row r="11" spans="1:29" ht="1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row>
    <row r="12" spans="1:29" ht="15"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row>
    <row r="13" spans="1:29" ht="15" customHeight="1">
      <c r="A13" s="32"/>
      <c r="B13" s="31"/>
      <c r="C13" s="32"/>
      <c r="D13" s="31"/>
      <c r="E13" s="31"/>
      <c r="F13" s="31"/>
      <c r="G13" s="31"/>
      <c r="H13" s="31"/>
      <c r="I13" s="31"/>
      <c r="J13" s="31"/>
      <c r="K13" s="31"/>
      <c r="L13" s="32"/>
      <c r="M13" s="31"/>
      <c r="N13" s="31"/>
      <c r="O13" s="31"/>
      <c r="P13" s="31"/>
      <c r="Q13" s="31"/>
      <c r="R13" s="31"/>
      <c r="S13" s="31"/>
      <c r="T13" s="31"/>
      <c r="U13" s="32"/>
      <c r="V13" s="31"/>
      <c r="W13" s="31"/>
      <c r="X13" s="31"/>
      <c r="Y13" s="31"/>
      <c r="Z13" s="31"/>
      <c r="AA13" s="31"/>
      <c r="AB13" s="31"/>
      <c r="AC13" s="31"/>
    </row>
    <row r="14" spans="1:29" ht="15" customHeight="1">
      <c r="A14" s="32"/>
      <c r="B14" s="31"/>
      <c r="C14" s="31"/>
      <c r="D14" s="32"/>
      <c r="E14" s="31"/>
      <c r="F14" s="31"/>
      <c r="G14" s="31"/>
      <c r="H14" s="31"/>
      <c r="I14" s="31"/>
      <c r="J14" s="31"/>
      <c r="K14" s="31"/>
      <c r="L14" s="31"/>
      <c r="M14" s="32"/>
      <c r="N14" s="31"/>
      <c r="O14" s="31"/>
      <c r="P14" s="31"/>
      <c r="Q14" s="31"/>
      <c r="R14" s="31"/>
      <c r="S14" s="31"/>
      <c r="T14" s="31"/>
      <c r="U14" s="31"/>
      <c r="V14" s="32"/>
      <c r="W14" s="31"/>
      <c r="X14" s="31"/>
      <c r="Y14" s="31"/>
      <c r="Z14" s="31"/>
      <c r="AA14" s="31"/>
      <c r="AB14" s="31"/>
      <c r="AC14" s="31"/>
    </row>
    <row r="15" spans="1:29" ht="15" customHeight="1">
      <c r="A15" s="32"/>
      <c r="B15" s="32"/>
      <c r="C15" s="32"/>
      <c r="D15" s="32"/>
      <c r="E15" s="31"/>
      <c r="F15" s="31"/>
      <c r="G15" s="31"/>
      <c r="H15" s="31"/>
      <c r="I15" s="31"/>
      <c r="J15" s="31"/>
      <c r="K15" s="31"/>
      <c r="L15" s="32"/>
      <c r="M15" s="32"/>
      <c r="N15" s="31"/>
      <c r="O15" s="31"/>
      <c r="P15" s="31"/>
      <c r="Q15" s="31"/>
      <c r="R15" s="31"/>
      <c r="S15" s="31"/>
      <c r="T15" s="31"/>
      <c r="U15" s="32"/>
      <c r="V15" s="32"/>
      <c r="W15" s="31"/>
      <c r="X15" s="31"/>
      <c r="Y15" s="31"/>
      <c r="Z15" s="31"/>
      <c r="AA15" s="31"/>
      <c r="AB15" s="31"/>
      <c r="AC15" s="31"/>
    </row>
    <row r="16" spans="1:29" ht="15" customHeight="1">
      <c r="A16" s="32"/>
      <c r="B16" s="32"/>
      <c r="C16" s="32"/>
      <c r="D16" s="32"/>
      <c r="E16" s="32"/>
      <c r="F16" s="31"/>
      <c r="G16" s="31"/>
      <c r="H16" s="31"/>
      <c r="I16" s="31"/>
      <c r="J16" s="31"/>
      <c r="K16" s="31"/>
      <c r="L16" s="32"/>
      <c r="M16" s="32"/>
      <c r="N16" s="32"/>
      <c r="O16" s="31"/>
      <c r="P16" s="31"/>
      <c r="Q16" s="31"/>
      <c r="R16" s="31"/>
      <c r="S16" s="31"/>
      <c r="T16" s="31"/>
      <c r="U16" s="32"/>
      <c r="V16" s="32"/>
      <c r="W16" s="32"/>
      <c r="X16" s="31"/>
      <c r="Y16" s="31"/>
      <c r="Z16" s="31"/>
      <c r="AA16" s="31"/>
      <c r="AB16" s="31"/>
      <c r="AC16" s="31"/>
    </row>
    <row r="17" spans="6:11" ht="12.75" customHeight="1">
      <c r="F17" s="23"/>
      <c r="G17" s="23"/>
      <c r="H17" s="23"/>
      <c r="I17" s="23"/>
      <c r="J17" s="23"/>
      <c r="K17" s="23"/>
    </row>
    <row r="18" spans="7:11" ht="12.75" customHeight="1">
      <c r="G18" s="23"/>
      <c r="H18" s="23"/>
      <c r="K18" s="23"/>
    </row>
    <row r="19" spans="8:11" ht="12.75" customHeight="1">
      <c r="H19" s="23"/>
      <c r="K19" s="23"/>
    </row>
    <row r="20" spans="8:11" ht="12.75" customHeight="1">
      <c r="H20" s="23"/>
      <c r="K20" s="23"/>
    </row>
    <row r="21" spans="9:11" ht="12.75" customHeight="1">
      <c r="I21" s="23"/>
      <c r="K21" s="23"/>
    </row>
    <row r="22" spans="9:10" ht="12.75" customHeight="1">
      <c r="I22" s="23"/>
      <c r="J22" s="23"/>
    </row>
  </sheetData>
  <sheetProtection/>
  <mergeCells count="30">
    <mergeCell ref="A2:AC2"/>
    <mergeCell ref="C4:K4"/>
    <mergeCell ref="L4:T4"/>
    <mergeCell ref="U4:AC4"/>
    <mergeCell ref="A4:A7"/>
    <mergeCell ref="B4:B7"/>
    <mergeCell ref="C5:C7"/>
    <mergeCell ref="E6:E7"/>
    <mergeCell ref="F6:F7"/>
    <mergeCell ref="J5:J7"/>
    <mergeCell ref="D5:I5"/>
    <mergeCell ref="M5:R5"/>
    <mergeCell ref="V5:AA5"/>
    <mergeCell ref="K5:K7"/>
    <mergeCell ref="L5:L7"/>
    <mergeCell ref="M6:M7"/>
    <mergeCell ref="G6:I6"/>
    <mergeCell ref="P6:R6"/>
    <mergeCell ref="Y6:AA6"/>
    <mergeCell ref="D6:D7"/>
    <mergeCell ref="W6:W7"/>
    <mergeCell ref="X6:X7"/>
    <mergeCell ref="AB5:AB7"/>
    <mergeCell ref="AC5:AC7"/>
    <mergeCell ref="U5:U7"/>
    <mergeCell ref="V6:V7"/>
    <mergeCell ref="N6:N7"/>
    <mergeCell ref="O6:O7"/>
    <mergeCell ref="S5:S7"/>
    <mergeCell ref="T5:T7"/>
  </mergeCells>
  <printOptions horizontalCentered="1"/>
  <pageMargins left="0.5895833333333333" right="0.5895833333333333" top="0.7895833333333333" bottom="0.7895833333333333" header="0.5" footer="0.5"/>
  <pageSetup fitToHeight="0"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D6" sqref="D6:E6"/>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22</v>
      </c>
      <c r="B1" s="11"/>
      <c r="C1" s="11"/>
      <c r="D1" s="11"/>
    </row>
    <row r="2" spans="1:9" ht="33.75" customHeight="1">
      <c r="A2" s="195" t="s">
        <v>389</v>
      </c>
      <c r="B2" s="196"/>
      <c r="C2" s="196"/>
      <c r="D2" s="196"/>
      <c r="E2" s="196"/>
      <c r="F2" s="196"/>
      <c r="G2" s="196"/>
      <c r="H2" s="196"/>
      <c r="I2" s="196"/>
    </row>
    <row r="3" spans="1:9" ht="14.25" customHeight="1">
      <c r="A3" s="197"/>
      <c r="B3" s="197"/>
      <c r="C3" s="197"/>
      <c r="D3" s="197"/>
      <c r="E3" s="197"/>
      <c r="F3" s="197"/>
      <c r="G3" s="197"/>
      <c r="H3" s="197"/>
      <c r="I3" s="197"/>
    </row>
    <row r="4" spans="1:4" ht="21.75" customHeight="1">
      <c r="A4" s="12"/>
      <c r="B4" s="13"/>
      <c r="C4" s="14"/>
      <c r="D4" s="14"/>
    </row>
    <row r="5" spans="1:9" ht="21.75" customHeight="1">
      <c r="A5" s="198" t="s">
        <v>268</v>
      </c>
      <c r="B5" s="199"/>
      <c r="C5" s="199"/>
      <c r="D5" s="179"/>
      <c r="E5" s="179"/>
      <c r="F5" s="179"/>
      <c r="G5" s="179"/>
      <c r="H5" s="179"/>
      <c r="I5" s="179"/>
    </row>
    <row r="6" spans="1:9" ht="21.75" customHeight="1">
      <c r="A6" s="192" t="s">
        <v>269</v>
      </c>
      <c r="B6" s="193"/>
      <c r="C6" s="193"/>
      <c r="D6" s="169"/>
      <c r="E6" s="169"/>
      <c r="F6" s="192" t="s">
        <v>270</v>
      </c>
      <c r="G6" s="194"/>
      <c r="H6" s="179"/>
      <c r="I6" s="179"/>
    </row>
    <row r="7" spans="1:9" ht="21.75" customHeight="1">
      <c r="A7" s="170" t="s">
        <v>271</v>
      </c>
      <c r="B7" s="171"/>
      <c r="C7" s="172"/>
      <c r="D7" s="17" t="s">
        <v>272</v>
      </c>
      <c r="E7" s="17"/>
      <c r="F7" s="188" t="s">
        <v>273</v>
      </c>
      <c r="G7" s="189"/>
      <c r="H7" s="190"/>
      <c r="I7" s="191"/>
    </row>
    <row r="8" spans="1:9" ht="21.75" customHeight="1">
      <c r="A8" s="173"/>
      <c r="B8" s="174"/>
      <c r="C8" s="175"/>
      <c r="D8" s="17" t="s">
        <v>274</v>
      </c>
      <c r="E8" s="17"/>
      <c r="F8" s="188" t="s">
        <v>274</v>
      </c>
      <c r="G8" s="189"/>
      <c r="H8" s="190"/>
      <c r="I8" s="191"/>
    </row>
    <row r="9" spans="1:9" ht="21.75" customHeight="1">
      <c r="A9" s="176"/>
      <c r="B9" s="177"/>
      <c r="C9" s="178"/>
      <c r="D9" s="17" t="s">
        <v>275</v>
      </c>
      <c r="E9" s="17"/>
      <c r="F9" s="188" t="s">
        <v>276</v>
      </c>
      <c r="G9" s="189"/>
      <c r="H9" s="190"/>
      <c r="I9" s="191"/>
    </row>
    <row r="10" spans="1:9" ht="21.75" customHeight="1">
      <c r="A10" s="179" t="s">
        <v>277</v>
      </c>
      <c r="B10" s="169" t="s">
        <v>278</v>
      </c>
      <c r="C10" s="169"/>
      <c r="D10" s="169"/>
      <c r="E10" s="169"/>
      <c r="F10" s="192" t="s">
        <v>279</v>
      </c>
      <c r="G10" s="193"/>
      <c r="H10" s="193"/>
      <c r="I10" s="194"/>
    </row>
    <row r="11" spans="1:9" ht="100.5" customHeight="1">
      <c r="A11" s="180"/>
      <c r="B11" s="183" t="s">
        <v>280</v>
      </c>
      <c r="C11" s="183"/>
      <c r="D11" s="183"/>
      <c r="E11" s="183"/>
      <c r="F11" s="184" t="s">
        <v>280</v>
      </c>
      <c r="G11" s="185"/>
      <c r="H11" s="186"/>
      <c r="I11" s="187"/>
    </row>
    <row r="12" spans="1:9" ht="24">
      <c r="A12" s="169" t="s">
        <v>281</v>
      </c>
      <c r="B12" s="18" t="s">
        <v>282</v>
      </c>
      <c r="C12" s="16" t="s">
        <v>283</v>
      </c>
      <c r="D12" s="16" t="s">
        <v>284</v>
      </c>
      <c r="E12" s="16" t="s">
        <v>285</v>
      </c>
      <c r="F12" s="16" t="s">
        <v>283</v>
      </c>
      <c r="G12" s="169" t="s">
        <v>284</v>
      </c>
      <c r="H12" s="169"/>
      <c r="I12" s="16" t="s">
        <v>285</v>
      </c>
    </row>
    <row r="13" spans="1:9" ht="21.75" customHeight="1">
      <c r="A13" s="169"/>
      <c r="B13" s="169" t="s">
        <v>286</v>
      </c>
      <c r="C13" s="169" t="s">
        <v>287</v>
      </c>
      <c r="D13" s="17" t="s">
        <v>288</v>
      </c>
      <c r="E13" s="19"/>
      <c r="F13" s="169" t="s">
        <v>287</v>
      </c>
      <c r="G13" s="181" t="s">
        <v>288</v>
      </c>
      <c r="H13" s="181"/>
      <c r="I13" s="19"/>
    </row>
    <row r="14" spans="1:9" ht="21.75" customHeight="1">
      <c r="A14" s="169"/>
      <c r="B14" s="179"/>
      <c r="C14" s="169"/>
      <c r="D14" s="17" t="s">
        <v>289</v>
      </c>
      <c r="E14" s="19"/>
      <c r="F14" s="169"/>
      <c r="G14" s="181" t="s">
        <v>289</v>
      </c>
      <c r="H14" s="181"/>
      <c r="I14" s="19"/>
    </row>
    <row r="15" spans="1:9" ht="21.75" customHeight="1">
      <c r="A15" s="169"/>
      <c r="B15" s="179"/>
      <c r="C15" s="169"/>
      <c r="D15" s="17" t="s">
        <v>290</v>
      </c>
      <c r="E15" s="19"/>
      <c r="F15" s="169"/>
      <c r="G15" s="181" t="s">
        <v>290</v>
      </c>
      <c r="H15" s="181"/>
      <c r="I15" s="19"/>
    </row>
    <row r="16" spans="1:9" ht="21.75" customHeight="1">
      <c r="A16" s="169"/>
      <c r="B16" s="179"/>
      <c r="C16" s="169" t="s">
        <v>291</v>
      </c>
      <c r="D16" s="17" t="s">
        <v>288</v>
      </c>
      <c r="E16" s="19"/>
      <c r="F16" s="169" t="s">
        <v>291</v>
      </c>
      <c r="G16" s="181" t="s">
        <v>288</v>
      </c>
      <c r="H16" s="181"/>
      <c r="I16" s="19"/>
    </row>
    <row r="17" spans="1:9" ht="21.75" customHeight="1">
      <c r="A17" s="169"/>
      <c r="B17" s="179"/>
      <c r="C17" s="169"/>
      <c r="D17" s="17" t="s">
        <v>289</v>
      </c>
      <c r="E17" s="19"/>
      <c r="F17" s="169"/>
      <c r="G17" s="181" t="s">
        <v>289</v>
      </c>
      <c r="H17" s="181"/>
      <c r="I17" s="19"/>
    </row>
    <row r="18" spans="1:9" ht="21.75" customHeight="1">
      <c r="A18" s="169"/>
      <c r="B18" s="179"/>
      <c r="C18" s="169"/>
      <c r="D18" s="17" t="s">
        <v>290</v>
      </c>
      <c r="E18" s="19"/>
      <c r="F18" s="169"/>
      <c r="G18" s="181" t="s">
        <v>290</v>
      </c>
      <c r="H18" s="181"/>
      <c r="I18" s="19"/>
    </row>
    <row r="19" spans="1:9" ht="21.75" customHeight="1">
      <c r="A19" s="169"/>
      <c r="B19" s="179"/>
      <c r="C19" s="169" t="s">
        <v>292</v>
      </c>
      <c r="D19" s="17" t="s">
        <v>288</v>
      </c>
      <c r="E19" s="19"/>
      <c r="F19" s="169" t="s">
        <v>292</v>
      </c>
      <c r="G19" s="181" t="s">
        <v>288</v>
      </c>
      <c r="H19" s="181"/>
      <c r="I19" s="19"/>
    </row>
    <row r="20" spans="1:9" ht="21.75" customHeight="1">
      <c r="A20" s="169"/>
      <c r="B20" s="179"/>
      <c r="C20" s="169"/>
      <c r="D20" s="17" t="s">
        <v>289</v>
      </c>
      <c r="E20" s="19"/>
      <c r="F20" s="169"/>
      <c r="G20" s="181" t="s">
        <v>289</v>
      </c>
      <c r="H20" s="181"/>
      <c r="I20" s="19"/>
    </row>
    <row r="21" spans="1:9" ht="21.75" customHeight="1">
      <c r="A21" s="169"/>
      <c r="B21" s="179"/>
      <c r="C21" s="169"/>
      <c r="D21" s="17" t="s">
        <v>290</v>
      </c>
      <c r="E21" s="19"/>
      <c r="F21" s="169"/>
      <c r="G21" s="181" t="s">
        <v>290</v>
      </c>
      <c r="H21" s="181"/>
      <c r="I21" s="19"/>
    </row>
    <row r="22" spans="1:9" ht="21.75" customHeight="1">
      <c r="A22" s="169"/>
      <c r="B22" s="179"/>
      <c r="C22" s="169" t="s">
        <v>293</v>
      </c>
      <c r="D22" s="17" t="s">
        <v>288</v>
      </c>
      <c r="E22" s="19"/>
      <c r="F22" s="169" t="s">
        <v>293</v>
      </c>
      <c r="G22" s="181" t="s">
        <v>288</v>
      </c>
      <c r="H22" s="181"/>
      <c r="I22" s="19"/>
    </row>
    <row r="23" spans="1:9" ht="21.75" customHeight="1">
      <c r="A23" s="169"/>
      <c r="B23" s="179"/>
      <c r="C23" s="169"/>
      <c r="D23" s="17" t="s">
        <v>289</v>
      </c>
      <c r="E23" s="19"/>
      <c r="F23" s="169"/>
      <c r="G23" s="181" t="s">
        <v>289</v>
      </c>
      <c r="H23" s="181"/>
      <c r="I23" s="19"/>
    </row>
    <row r="24" spans="1:9" ht="21.75" customHeight="1">
      <c r="A24" s="169"/>
      <c r="B24" s="179"/>
      <c r="C24" s="169"/>
      <c r="D24" s="17" t="s">
        <v>290</v>
      </c>
      <c r="E24" s="19"/>
      <c r="F24" s="169"/>
      <c r="G24" s="181" t="s">
        <v>290</v>
      </c>
      <c r="H24" s="181"/>
      <c r="I24" s="19"/>
    </row>
    <row r="25" spans="1:9" ht="21.75" customHeight="1">
      <c r="A25" s="169"/>
      <c r="B25" s="179"/>
      <c r="C25" s="16" t="s">
        <v>294</v>
      </c>
      <c r="D25" s="19"/>
      <c r="E25" s="16"/>
      <c r="F25" s="16" t="s">
        <v>294</v>
      </c>
      <c r="G25" s="181"/>
      <c r="H25" s="181"/>
      <c r="I25" s="19"/>
    </row>
    <row r="26" spans="1:9" ht="21.75" customHeight="1">
      <c r="A26" s="169"/>
      <c r="B26" s="169" t="s">
        <v>295</v>
      </c>
      <c r="C26" s="169" t="s">
        <v>296</v>
      </c>
      <c r="D26" s="17" t="s">
        <v>288</v>
      </c>
      <c r="E26" s="19"/>
      <c r="F26" s="169" t="s">
        <v>296</v>
      </c>
      <c r="G26" s="181" t="s">
        <v>288</v>
      </c>
      <c r="H26" s="181"/>
      <c r="I26" s="19"/>
    </row>
    <row r="27" spans="1:9" ht="21.75" customHeight="1">
      <c r="A27" s="169"/>
      <c r="B27" s="179"/>
      <c r="C27" s="169"/>
      <c r="D27" s="17" t="s">
        <v>289</v>
      </c>
      <c r="E27" s="19"/>
      <c r="F27" s="169"/>
      <c r="G27" s="181" t="s">
        <v>289</v>
      </c>
      <c r="H27" s="181"/>
      <c r="I27" s="19"/>
    </row>
    <row r="28" spans="1:9" ht="21.75" customHeight="1">
      <c r="A28" s="169"/>
      <c r="B28" s="179"/>
      <c r="C28" s="169"/>
      <c r="D28" s="17" t="s">
        <v>290</v>
      </c>
      <c r="E28" s="19"/>
      <c r="F28" s="169"/>
      <c r="G28" s="181" t="s">
        <v>290</v>
      </c>
      <c r="H28" s="181"/>
      <c r="I28" s="19"/>
    </row>
    <row r="29" spans="1:9" ht="21.75" customHeight="1">
      <c r="A29" s="169"/>
      <c r="B29" s="179"/>
      <c r="C29" s="169" t="s">
        <v>297</v>
      </c>
      <c r="D29" s="17" t="s">
        <v>288</v>
      </c>
      <c r="E29" s="19"/>
      <c r="F29" s="169" t="s">
        <v>297</v>
      </c>
      <c r="G29" s="181" t="s">
        <v>288</v>
      </c>
      <c r="H29" s="181"/>
      <c r="I29" s="19"/>
    </row>
    <row r="30" spans="1:9" ht="21.75" customHeight="1">
      <c r="A30" s="169"/>
      <c r="B30" s="179"/>
      <c r="C30" s="169"/>
      <c r="D30" s="17" t="s">
        <v>289</v>
      </c>
      <c r="E30" s="19"/>
      <c r="F30" s="169"/>
      <c r="G30" s="181" t="s">
        <v>289</v>
      </c>
      <c r="H30" s="181"/>
      <c r="I30" s="19"/>
    </row>
    <row r="31" spans="1:9" ht="21.75" customHeight="1">
      <c r="A31" s="169"/>
      <c r="B31" s="179"/>
      <c r="C31" s="169"/>
      <c r="D31" s="17" t="s">
        <v>290</v>
      </c>
      <c r="E31" s="19"/>
      <c r="F31" s="169"/>
      <c r="G31" s="181" t="s">
        <v>290</v>
      </c>
      <c r="H31" s="181"/>
      <c r="I31" s="19"/>
    </row>
    <row r="32" spans="1:9" ht="21.75" customHeight="1">
      <c r="A32" s="169"/>
      <c r="B32" s="179"/>
      <c r="C32" s="169" t="s">
        <v>298</v>
      </c>
      <c r="D32" s="17" t="s">
        <v>288</v>
      </c>
      <c r="E32" s="19"/>
      <c r="F32" s="169" t="s">
        <v>298</v>
      </c>
      <c r="G32" s="181" t="s">
        <v>288</v>
      </c>
      <c r="H32" s="181"/>
      <c r="I32" s="19"/>
    </row>
    <row r="33" spans="1:9" ht="21.75" customHeight="1">
      <c r="A33" s="169"/>
      <c r="B33" s="179"/>
      <c r="C33" s="169"/>
      <c r="D33" s="17" t="s">
        <v>289</v>
      </c>
      <c r="E33" s="19"/>
      <c r="F33" s="169"/>
      <c r="G33" s="181" t="s">
        <v>289</v>
      </c>
      <c r="H33" s="181"/>
      <c r="I33" s="19"/>
    </row>
    <row r="34" spans="1:9" ht="21.75" customHeight="1">
      <c r="A34" s="169"/>
      <c r="B34" s="179"/>
      <c r="C34" s="169"/>
      <c r="D34" s="17" t="s">
        <v>290</v>
      </c>
      <c r="E34" s="19"/>
      <c r="F34" s="169"/>
      <c r="G34" s="181" t="s">
        <v>290</v>
      </c>
      <c r="H34" s="181"/>
      <c r="I34" s="19"/>
    </row>
    <row r="35" spans="1:9" ht="21.75" customHeight="1">
      <c r="A35" s="169"/>
      <c r="B35" s="179"/>
      <c r="C35" s="169" t="s">
        <v>299</v>
      </c>
      <c r="D35" s="17" t="s">
        <v>288</v>
      </c>
      <c r="E35" s="19"/>
      <c r="F35" s="169" t="s">
        <v>299</v>
      </c>
      <c r="G35" s="181" t="s">
        <v>288</v>
      </c>
      <c r="H35" s="181"/>
      <c r="I35" s="19"/>
    </row>
    <row r="36" spans="1:9" ht="21.75" customHeight="1">
      <c r="A36" s="169"/>
      <c r="B36" s="179"/>
      <c r="C36" s="169"/>
      <c r="D36" s="17" t="s">
        <v>289</v>
      </c>
      <c r="E36" s="19"/>
      <c r="F36" s="169"/>
      <c r="G36" s="181" t="s">
        <v>289</v>
      </c>
      <c r="H36" s="181"/>
      <c r="I36" s="19"/>
    </row>
    <row r="37" spans="1:9" ht="21.75" customHeight="1">
      <c r="A37" s="169"/>
      <c r="B37" s="179"/>
      <c r="C37" s="169"/>
      <c r="D37" s="17" t="s">
        <v>290</v>
      </c>
      <c r="E37" s="19"/>
      <c r="F37" s="169"/>
      <c r="G37" s="181" t="s">
        <v>290</v>
      </c>
      <c r="H37" s="181"/>
      <c r="I37" s="19"/>
    </row>
    <row r="38" spans="1:9" ht="21.75" customHeight="1">
      <c r="A38" s="169"/>
      <c r="B38" s="179"/>
      <c r="C38" s="16" t="s">
        <v>294</v>
      </c>
      <c r="D38" s="19"/>
      <c r="E38" s="19"/>
      <c r="F38" s="16" t="s">
        <v>294</v>
      </c>
      <c r="G38" s="181"/>
      <c r="H38" s="181"/>
      <c r="I38" s="19"/>
    </row>
    <row r="39" spans="1:9" ht="21.75" customHeight="1">
      <c r="A39" s="169"/>
      <c r="B39" s="169" t="s">
        <v>300</v>
      </c>
      <c r="C39" s="169" t="s">
        <v>301</v>
      </c>
      <c r="D39" s="17" t="s">
        <v>288</v>
      </c>
      <c r="E39" s="15"/>
      <c r="F39" s="169" t="s">
        <v>301</v>
      </c>
      <c r="G39" s="181" t="s">
        <v>288</v>
      </c>
      <c r="H39" s="181"/>
      <c r="I39" s="19"/>
    </row>
    <row r="40" spans="1:9" ht="21.75" customHeight="1">
      <c r="A40" s="169"/>
      <c r="B40" s="169"/>
      <c r="C40" s="169"/>
      <c r="D40" s="17" t="s">
        <v>289</v>
      </c>
      <c r="E40" s="16"/>
      <c r="F40" s="169"/>
      <c r="G40" s="181" t="s">
        <v>289</v>
      </c>
      <c r="H40" s="181"/>
      <c r="I40" s="19"/>
    </row>
    <row r="41" spans="1:9" ht="21.75" customHeight="1">
      <c r="A41" s="169"/>
      <c r="B41" s="169"/>
      <c r="C41" s="169"/>
      <c r="D41" s="17" t="s">
        <v>290</v>
      </c>
      <c r="E41" s="16"/>
      <c r="F41" s="169"/>
      <c r="G41" s="181" t="s">
        <v>290</v>
      </c>
      <c r="H41" s="181"/>
      <c r="I41" s="19"/>
    </row>
    <row r="42" spans="1:9" ht="21.75" customHeight="1">
      <c r="A42" s="169"/>
      <c r="B42" s="169"/>
      <c r="C42" s="16" t="s">
        <v>294</v>
      </c>
      <c r="D42" s="19"/>
      <c r="E42" s="16"/>
      <c r="F42" s="16" t="s">
        <v>294</v>
      </c>
      <c r="G42" s="181"/>
      <c r="H42" s="181"/>
      <c r="I42" s="19"/>
    </row>
    <row r="43" spans="1:9" ht="21" customHeight="1">
      <c r="A43" s="182" t="s">
        <v>302</v>
      </c>
      <c r="B43" s="182"/>
      <c r="C43" s="182"/>
      <c r="D43" s="182"/>
      <c r="E43" s="182"/>
      <c r="F43" s="182"/>
      <c r="G43" s="182"/>
      <c r="H43" s="182"/>
      <c r="I43" s="18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F11:I11"/>
    <mergeCell ref="G12:H12"/>
    <mergeCell ref="G13:H13"/>
    <mergeCell ref="C13:C15"/>
    <mergeCell ref="G24:H24"/>
    <mergeCell ref="G25:H25"/>
    <mergeCell ref="G14:H14"/>
    <mergeCell ref="G15:H15"/>
    <mergeCell ref="G16:H16"/>
    <mergeCell ref="G17:H17"/>
    <mergeCell ref="G42:H42"/>
    <mergeCell ref="A43:I43"/>
    <mergeCell ref="G18:H18"/>
    <mergeCell ref="G19:H19"/>
    <mergeCell ref="G30:H30"/>
    <mergeCell ref="G31:H31"/>
    <mergeCell ref="G20:H20"/>
    <mergeCell ref="G21:H21"/>
    <mergeCell ref="G22:H22"/>
    <mergeCell ref="G23:H23"/>
    <mergeCell ref="G34:H34"/>
    <mergeCell ref="G35:H35"/>
    <mergeCell ref="G40:H40"/>
    <mergeCell ref="G41:H41"/>
    <mergeCell ref="F19:F21"/>
    <mergeCell ref="F22:F24"/>
    <mergeCell ref="F26:F28"/>
    <mergeCell ref="F29:F31"/>
    <mergeCell ref="C16:C18"/>
    <mergeCell ref="C19:C21"/>
    <mergeCell ref="C22:C24"/>
    <mergeCell ref="C26:C28"/>
    <mergeCell ref="G38:H38"/>
    <mergeCell ref="G39:H39"/>
    <mergeCell ref="G26:H26"/>
    <mergeCell ref="G27:H27"/>
    <mergeCell ref="G28:H28"/>
    <mergeCell ref="G29:H29"/>
    <mergeCell ref="G36:H36"/>
    <mergeCell ref="G37:H37"/>
    <mergeCell ref="G32:H32"/>
    <mergeCell ref="G33:H33"/>
    <mergeCell ref="A10:A11"/>
    <mergeCell ref="A12:A42"/>
    <mergeCell ref="B13:B25"/>
    <mergeCell ref="B26:B38"/>
    <mergeCell ref="B39:B42"/>
    <mergeCell ref="B11:E11"/>
    <mergeCell ref="F32:F34"/>
    <mergeCell ref="F35:F37"/>
    <mergeCell ref="F39:F41"/>
    <mergeCell ref="A7:C9"/>
    <mergeCell ref="C29:C31"/>
    <mergeCell ref="C32:C34"/>
    <mergeCell ref="C35:C37"/>
    <mergeCell ref="C39:C41"/>
    <mergeCell ref="F13:F15"/>
    <mergeCell ref="F16:F18"/>
  </mergeCells>
  <printOptions horizontalCentered="1"/>
  <pageMargins left="0.46944444444444444" right="0.46944444444444444" top="0.38958333333333334" bottom="0.38958333333333334" header="0.34930555555555554" footer="0.2"/>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D9" sqref="D9:E9"/>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20" customFormat="1" ht="16.5" customHeight="1">
      <c r="A1" s="10" t="s">
        <v>23</v>
      </c>
      <c r="B1" s="22"/>
      <c r="C1" s="22"/>
      <c r="D1" s="22"/>
    </row>
    <row r="2" spans="1:8" ht="23.25" customHeight="1">
      <c r="A2" s="195" t="s">
        <v>388</v>
      </c>
      <c r="B2" s="196"/>
      <c r="C2" s="196"/>
      <c r="D2" s="196"/>
      <c r="E2" s="196"/>
      <c r="F2" s="196"/>
      <c r="G2" s="196"/>
      <c r="H2" s="196"/>
    </row>
    <row r="3" spans="1:8" ht="18" customHeight="1">
      <c r="A3" s="197"/>
      <c r="B3" s="197"/>
      <c r="C3" s="197"/>
      <c r="D3" s="197"/>
      <c r="E3" s="197"/>
      <c r="F3" s="197"/>
      <c r="G3" s="197"/>
      <c r="H3" s="197"/>
    </row>
    <row r="4" spans="1:4" s="20" customFormat="1" ht="17.25" customHeight="1">
      <c r="A4" s="10"/>
      <c r="B4" s="10"/>
      <c r="C4" s="10"/>
      <c r="D4" s="10"/>
    </row>
    <row r="5" spans="1:8" ht="21.75" customHeight="1">
      <c r="A5" s="169" t="s">
        <v>303</v>
      </c>
      <c r="B5" s="169"/>
      <c r="C5" s="169"/>
      <c r="D5" s="169"/>
      <c r="E5" s="169"/>
      <c r="F5" s="169"/>
      <c r="G5" s="169"/>
      <c r="H5" s="169"/>
    </row>
    <row r="6" spans="1:8" ht="21.75" customHeight="1">
      <c r="A6" s="169" t="s">
        <v>304</v>
      </c>
      <c r="B6" s="169" t="s">
        <v>305</v>
      </c>
      <c r="C6" s="169"/>
      <c r="D6" s="179" t="s">
        <v>306</v>
      </c>
      <c r="E6" s="179"/>
      <c r="F6" s="179" t="s">
        <v>307</v>
      </c>
      <c r="G6" s="179"/>
      <c r="H6" s="179"/>
    </row>
    <row r="7" spans="1:8" ht="21.75" customHeight="1">
      <c r="A7" s="169"/>
      <c r="B7" s="169"/>
      <c r="C7" s="169"/>
      <c r="D7" s="179"/>
      <c r="E7" s="179"/>
      <c r="F7" s="15" t="s">
        <v>308</v>
      </c>
      <c r="G7" s="15" t="s">
        <v>309</v>
      </c>
      <c r="H7" s="15" t="s">
        <v>310</v>
      </c>
    </row>
    <row r="8" spans="1:8" ht="21.75" customHeight="1">
      <c r="A8" s="169"/>
      <c r="B8" s="169" t="s">
        <v>311</v>
      </c>
      <c r="C8" s="169"/>
      <c r="D8" s="169"/>
      <c r="E8" s="169"/>
      <c r="F8" s="19"/>
      <c r="G8" s="19"/>
      <c r="H8" s="19"/>
    </row>
    <row r="9" spans="1:8" ht="21.75" customHeight="1">
      <c r="A9" s="169"/>
      <c r="B9" s="169" t="s">
        <v>312</v>
      </c>
      <c r="C9" s="169"/>
      <c r="D9" s="169"/>
      <c r="E9" s="169"/>
      <c r="F9" s="19"/>
      <c r="G9" s="19"/>
      <c r="H9" s="19"/>
    </row>
    <row r="10" spans="1:8" ht="21.75" customHeight="1">
      <c r="A10" s="169"/>
      <c r="B10" s="169" t="s">
        <v>313</v>
      </c>
      <c r="C10" s="169"/>
      <c r="D10" s="169"/>
      <c r="E10" s="169"/>
      <c r="F10" s="19"/>
      <c r="G10" s="19"/>
      <c r="H10" s="19"/>
    </row>
    <row r="11" spans="1:8" ht="21.75" customHeight="1">
      <c r="A11" s="169"/>
      <c r="B11" s="169" t="s">
        <v>294</v>
      </c>
      <c r="C11" s="169"/>
      <c r="D11" s="169"/>
      <c r="E11" s="169"/>
      <c r="F11" s="19"/>
      <c r="G11" s="19"/>
      <c r="H11" s="19"/>
    </row>
    <row r="12" spans="1:8" ht="21.75" customHeight="1">
      <c r="A12" s="169"/>
      <c r="B12" s="169" t="s">
        <v>314</v>
      </c>
      <c r="C12" s="169"/>
      <c r="D12" s="169"/>
      <c r="E12" s="179"/>
      <c r="F12" s="19"/>
      <c r="G12" s="19"/>
      <c r="H12" s="19"/>
    </row>
    <row r="13" spans="1:8" ht="73.5" customHeight="1">
      <c r="A13" s="15" t="s">
        <v>315</v>
      </c>
      <c r="B13" s="204" t="s">
        <v>280</v>
      </c>
      <c r="C13" s="205"/>
      <c r="D13" s="205"/>
      <c r="E13" s="205"/>
      <c r="F13" s="205"/>
      <c r="G13" s="205"/>
      <c r="H13" s="205"/>
    </row>
    <row r="14" spans="1:8" ht="21.75" customHeight="1">
      <c r="A14" s="169" t="s">
        <v>316</v>
      </c>
      <c r="B14" s="15" t="s">
        <v>317</v>
      </c>
      <c r="C14" s="179" t="s">
        <v>283</v>
      </c>
      <c r="D14" s="179"/>
      <c r="E14" s="179" t="s">
        <v>284</v>
      </c>
      <c r="F14" s="179"/>
      <c r="G14" s="179" t="s">
        <v>285</v>
      </c>
      <c r="H14" s="179"/>
    </row>
    <row r="15" spans="1:8" ht="21.75" customHeight="1">
      <c r="A15" s="179"/>
      <c r="B15" s="179" t="s">
        <v>318</v>
      </c>
      <c r="C15" s="179" t="s">
        <v>287</v>
      </c>
      <c r="D15" s="179"/>
      <c r="E15" s="181" t="s">
        <v>288</v>
      </c>
      <c r="F15" s="200"/>
      <c r="G15" s="200"/>
      <c r="H15" s="200"/>
    </row>
    <row r="16" spans="1:8" ht="21.75" customHeight="1">
      <c r="A16" s="179"/>
      <c r="B16" s="179"/>
      <c r="C16" s="179"/>
      <c r="D16" s="179"/>
      <c r="E16" s="181" t="s">
        <v>289</v>
      </c>
      <c r="F16" s="200"/>
      <c r="G16" s="200"/>
      <c r="H16" s="200"/>
    </row>
    <row r="17" spans="1:8" ht="21.75" customHeight="1">
      <c r="A17" s="179"/>
      <c r="B17" s="179"/>
      <c r="C17" s="179"/>
      <c r="D17" s="179"/>
      <c r="E17" s="181" t="s">
        <v>290</v>
      </c>
      <c r="F17" s="200"/>
      <c r="G17" s="200"/>
      <c r="H17" s="200"/>
    </row>
    <row r="18" spans="1:8" ht="21.75" customHeight="1">
      <c r="A18" s="179"/>
      <c r="B18" s="179"/>
      <c r="C18" s="169" t="s">
        <v>291</v>
      </c>
      <c r="D18" s="169"/>
      <c r="E18" s="181" t="s">
        <v>288</v>
      </c>
      <c r="F18" s="200"/>
      <c r="G18" s="200"/>
      <c r="H18" s="200"/>
    </row>
    <row r="19" spans="1:8" ht="21.75" customHeight="1">
      <c r="A19" s="179"/>
      <c r="B19" s="179"/>
      <c r="C19" s="169"/>
      <c r="D19" s="169"/>
      <c r="E19" s="181" t="s">
        <v>289</v>
      </c>
      <c r="F19" s="200"/>
      <c r="G19" s="203"/>
      <c r="H19" s="203"/>
    </row>
    <row r="20" spans="1:8" ht="21.75" customHeight="1">
      <c r="A20" s="179"/>
      <c r="B20" s="179"/>
      <c r="C20" s="169"/>
      <c r="D20" s="169"/>
      <c r="E20" s="181" t="s">
        <v>290</v>
      </c>
      <c r="F20" s="202"/>
      <c r="G20" s="200"/>
      <c r="H20" s="200"/>
    </row>
    <row r="21" spans="1:8" ht="21.75" customHeight="1">
      <c r="A21" s="179"/>
      <c r="B21" s="179"/>
      <c r="C21" s="169" t="s">
        <v>292</v>
      </c>
      <c r="D21" s="169"/>
      <c r="E21" s="181" t="s">
        <v>288</v>
      </c>
      <c r="F21" s="202"/>
      <c r="G21" s="200"/>
      <c r="H21" s="200"/>
    </row>
    <row r="22" spans="1:8" ht="21.75" customHeight="1">
      <c r="A22" s="179"/>
      <c r="B22" s="179"/>
      <c r="C22" s="169"/>
      <c r="D22" s="169"/>
      <c r="E22" s="181" t="s">
        <v>289</v>
      </c>
      <c r="F22" s="200"/>
      <c r="G22" s="201"/>
      <c r="H22" s="201"/>
    </row>
    <row r="23" spans="1:8" ht="21.75" customHeight="1">
      <c r="A23" s="179"/>
      <c r="B23" s="179"/>
      <c r="C23" s="169"/>
      <c r="D23" s="169"/>
      <c r="E23" s="181" t="s">
        <v>290</v>
      </c>
      <c r="F23" s="200"/>
      <c r="G23" s="200"/>
      <c r="H23" s="200"/>
    </row>
    <row r="24" spans="1:8" ht="21.75" customHeight="1">
      <c r="A24" s="179"/>
      <c r="B24" s="179"/>
      <c r="C24" s="169" t="s">
        <v>293</v>
      </c>
      <c r="D24" s="169"/>
      <c r="E24" s="181" t="s">
        <v>288</v>
      </c>
      <c r="F24" s="200"/>
      <c r="G24" s="200"/>
      <c r="H24" s="200"/>
    </row>
    <row r="25" spans="1:8" ht="21.75" customHeight="1">
      <c r="A25" s="179"/>
      <c r="B25" s="179"/>
      <c r="C25" s="169"/>
      <c r="D25" s="169"/>
      <c r="E25" s="181" t="s">
        <v>289</v>
      </c>
      <c r="F25" s="200"/>
      <c r="G25" s="200"/>
      <c r="H25" s="200"/>
    </row>
    <row r="26" spans="1:8" ht="21.75" customHeight="1">
      <c r="A26" s="179"/>
      <c r="B26" s="179"/>
      <c r="C26" s="169"/>
      <c r="D26" s="169"/>
      <c r="E26" s="181" t="s">
        <v>290</v>
      </c>
      <c r="F26" s="200"/>
      <c r="G26" s="200"/>
      <c r="H26" s="200"/>
    </row>
    <row r="27" spans="1:8" ht="21.75" customHeight="1">
      <c r="A27" s="179"/>
      <c r="B27" s="179"/>
      <c r="C27" s="169" t="s">
        <v>294</v>
      </c>
      <c r="D27" s="169"/>
      <c r="E27" s="200"/>
      <c r="F27" s="200"/>
      <c r="G27" s="200"/>
      <c r="H27" s="200"/>
    </row>
    <row r="28" spans="1:8" ht="21.75" customHeight="1">
      <c r="A28" s="179"/>
      <c r="B28" s="179" t="s">
        <v>319</v>
      </c>
      <c r="C28" s="169" t="s">
        <v>296</v>
      </c>
      <c r="D28" s="169"/>
      <c r="E28" s="181" t="s">
        <v>288</v>
      </c>
      <c r="F28" s="200"/>
      <c r="G28" s="200"/>
      <c r="H28" s="200"/>
    </row>
    <row r="29" spans="1:8" ht="21.75" customHeight="1">
      <c r="A29" s="179"/>
      <c r="B29" s="179"/>
      <c r="C29" s="169"/>
      <c r="D29" s="169"/>
      <c r="E29" s="181" t="s">
        <v>289</v>
      </c>
      <c r="F29" s="200"/>
      <c r="G29" s="200"/>
      <c r="H29" s="200"/>
    </row>
    <row r="30" spans="1:8" ht="21.75" customHeight="1">
      <c r="A30" s="179"/>
      <c r="B30" s="179"/>
      <c r="C30" s="169"/>
      <c r="D30" s="169"/>
      <c r="E30" s="181" t="s">
        <v>290</v>
      </c>
      <c r="F30" s="200"/>
      <c r="G30" s="200"/>
      <c r="H30" s="200"/>
    </row>
    <row r="31" spans="1:8" ht="21.75" customHeight="1">
      <c r="A31" s="179"/>
      <c r="B31" s="179"/>
      <c r="C31" s="169" t="s">
        <v>297</v>
      </c>
      <c r="D31" s="169"/>
      <c r="E31" s="181" t="s">
        <v>288</v>
      </c>
      <c r="F31" s="200"/>
      <c r="G31" s="200"/>
      <c r="H31" s="200"/>
    </row>
    <row r="32" spans="1:8" ht="21.75" customHeight="1">
      <c r="A32" s="179"/>
      <c r="B32" s="179"/>
      <c r="C32" s="169"/>
      <c r="D32" s="169"/>
      <c r="E32" s="181" t="s">
        <v>289</v>
      </c>
      <c r="F32" s="200"/>
      <c r="G32" s="200"/>
      <c r="H32" s="200"/>
    </row>
    <row r="33" spans="1:8" ht="21.75" customHeight="1">
      <c r="A33" s="179"/>
      <c r="B33" s="179"/>
      <c r="C33" s="169"/>
      <c r="D33" s="169"/>
      <c r="E33" s="181" t="s">
        <v>290</v>
      </c>
      <c r="F33" s="200"/>
      <c r="G33" s="200"/>
      <c r="H33" s="200"/>
    </row>
    <row r="34" spans="1:8" ht="21.75" customHeight="1">
      <c r="A34" s="179"/>
      <c r="B34" s="179"/>
      <c r="C34" s="169" t="s">
        <v>298</v>
      </c>
      <c r="D34" s="169"/>
      <c r="E34" s="181" t="s">
        <v>288</v>
      </c>
      <c r="F34" s="200"/>
      <c r="G34" s="200"/>
      <c r="H34" s="200"/>
    </row>
    <row r="35" spans="1:8" ht="21.75" customHeight="1">
      <c r="A35" s="179"/>
      <c r="B35" s="179"/>
      <c r="C35" s="169"/>
      <c r="D35" s="169"/>
      <c r="E35" s="181" t="s">
        <v>289</v>
      </c>
      <c r="F35" s="200"/>
      <c r="G35" s="200"/>
      <c r="H35" s="200"/>
    </row>
    <row r="36" spans="1:8" ht="21.75" customHeight="1">
      <c r="A36" s="179"/>
      <c r="B36" s="179"/>
      <c r="C36" s="169"/>
      <c r="D36" s="169"/>
      <c r="E36" s="181" t="s">
        <v>290</v>
      </c>
      <c r="F36" s="200"/>
      <c r="G36" s="200"/>
      <c r="H36" s="200"/>
    </row>
    <row r="37" spans="1:8" ht="21.75" customHeight="1">
      <c r="A37" s="179"/>
      <c r="B37" s="179"/>
      <c r="C37" s="169" t="s">
        <v>299</v>
      </c>
      <c r="D37" s="169"/>
      <c r="E37" s="181" t="s">
        <v>288</v>
      </c>
      <c r="F37" s="200"/>
      <c r="G37" s="200"/>
      <c r="H37" s="200"/>
    </row>
    <row r="38" spans="1:8" ht="21.75" customHeight="1">
      <c r="A38" s="179"/>
      <c r="B38" s="179"/>
      <c r="C38" s="169"/>
      <c r="D38" s="169"/>
      <c r="E38" s="181" t="s">
        <v>289</v>
      </c>
      <c r="F38" s="200"/>
      <c r="G38" s="200"/>
      <c r="H38" s="200"/>
    </row>
    <row r="39" spans="1:8" ht="21.75" customHeight="1">
      <c r="A39" s="179"/>
      <c r="B39" s="179"/>
      <c r="C39" s="169"/>
      <c r="D39" s="169"/>
      <c r="E39" s="181" t="s">
        <v>290</v>
      </c>
      <c r="F39" s="200"/>
      <c r="G39" s="200"/>
      <c r="H39" s="200"/>
    </row>
    <row r="40" spans="1:8" ht="21.75" customHeight="1">
      <c r="A40" s="179"/>
      <c r="B40" s="179"/>
      <c r="C40" s="169" t="s">
        <v>294</v>
      </c>
      <c r="D40" s="169"/>
      <c r="E40" s="200"/>
      <c r="F40" s="200"/>
      <c r="G40" s="200"/>
      <c r="H40" s="200"/>
    </row>
    <row r="41" spans="1:8" ht="21.75" customHeight="1">
      <c r="A41" s="179"/>
      <c r="B41" s="169" t="s">
        <v>320</v>
      </c>
      <c r="C41" s="169" t="s">
        <v>301</v>
      </c>
      <c r="D41" s="169"/>
      <c r="E41" s="181" t="s">
        <v>288</v>
      </c>
      <c r="F41" s="200"/>
      <c r="G41" s="200"/>
      <c r="H41" s="200"/>
    </row>
    <row r="42" spans="1:8" ht="21.75" customHeight="1">
      <c r="A42" s="179"/>
      <c r="B42" s="169"/>
      <c r="C42" s="169"/>
      <c r="D42" s="169"/>
      <c r="E42" s="181" t="s">
        <v>289</v>
      </c>
      <c r="F42" s="200"/>
      <c r="G42" s="200"/>
      <c r="H42" s="200"/>
    </row>
    <row r="43" spans="1:8" ht="21.75" customHeight="1">
      <c r="A43" s="179"/>
      <c r="B43" s="169"/>
      <c r="C43" s="169"/>
      <c r="D43" s="169"/>
      <c r="E43" s="181" t="s">
        <v>290</v>
      </c>
      <c r="F43" s="200"/>
      <c r="G43" s="200"/>
      <c r="H43" s="200"/>
    </row>
    <row r="44" spans="1:8" ht="21.75" customHeight="1">
      <c r="A44" s="179"/>
      <c r="B44" s="169"/>
      <c r="C44" s="169" t="s">
        <v>294</v>
      </c>
      <c r="D44" s="169"/>
      <c r="E44" s="200"/>
      <c r="F44" s="200"/>
      <c r="G44" s="200"/>
      <c r="H44" s="200"/>
    </row>
    <row r="45" spans="1:8" s="21" customFormat="1" ht="24" customHeight="1">
      <c r="A45" s="182" t="s">
        <v>321</v>
      </c>
      <c r="B45" s="182"/>
      <c r="C45" s="182"/>
      <c r="D45" s="182"/>
      <c r="E45" s="182"/>
      <c r="F45" s="182"/>
      <c r="G45" s="182"/>
      <c r="H45" s="182"/>
    </row>
  </sheetData>
  <sheetProtection/>
  <mergeCells count="98">
    <mergeCell ref="A2:H2"/>
    <mergeCell ref="A3:H3"/>
    <mergeCell ref="A5:C5"/>
    <mergeCell ref="D5:H5"/>
    <mergeCell ref="F6:H6"/>
    <mergeCell ref="B8:C8"/>
    <mergeCell ref="D8:E8"/>
    <mergeCell ref="A6:A12"/>
    <mergeCell ref="B6:C7"/>
    <mergeCell ref="D6:E7"/>
    <mergeCell ref="B9:C9"/>
    <mergeCell ref="D9:E9"/>
    <mergeCell ref="B10:C10"/>
    <mergeCell ref="D10:E10"/>
    <mergeCell ref="B11:C11"/>
    <mergeCell ref="D11:E11"/>
    <mergeCell ref="B12:E12"/>
    <mergeCell ref="B13:H13"/>
    <mergeCell ref="C14:D14"/>
    <mergeCell ref="E14:F14"/>
    <mergeCell ref="G14:H14"/>
    <mergeCell ref="E15:F15"/>
    <mergeCell ref="G15:H15"/>
    <mergeCell ref="C15:D17"/>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A45:H45"/>
    <mergeCell ref="A14:A44"/>
    <mergeCell ref="B15:B27"/>
    <mergeCell ref="B28:B40"/>
    <mergeCell ref="B41:B44"/>
    <mergeCell ref="C37:D39"/>
    <mergeCell ref="C41:D43"/>
    <mergeCell ref="C31:D33"/>
    <mergeCell ref="C34:D36"/>
    <mergeCell ref="C40:D40"/>
    <mergeCell ref="C18:D20"/>
    <mergeCell ref="C21:D23"/>
    <mergeCell ref="C24:D26"/>
    <mergeCell ref="C28:D30"/>
  </mergeCells>
  <printOptions horizontalCentered="1"/>
  <pageMargins left="0.46944444444444444" right="0.46944444444444444" top="0.38958333333333334" bottom="0.38958333333333334" header="0.34930555555555554" footer="0.4097222222222222"/>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2" sqref="A2:I2"/>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24</v>
      </c>
      <c r="B1" s="11"/>
      <c r="C1" s="11"/>
      <c r="D1" s="11"/>
    </row>
    <row r="2" spans="1:9" ht="33.75" customHeight="1">
      <c r="A2" s="195" t="s">
        <v>387</v>
      </c>
      <c r="B2" s="196"/>
      <c r="C2" s="196"/>
      <c r="D2" s="196"/>
      <c r="E2" s="196"/>
      <c r="F2" s="196"/>
      <c r="G2" s="196"/>
      <c r="H2" s="196"/>
      <c r="I2" s="196"/>
    </row>
    <row r="3" spans="1:9" ht="14.25" customHeight="1">
      <c r="A3" s="197"/>
      <c r="B3" s="197"/>
      <c r="C3" s="197"/>
      <c r="D3" s="197"/>
      <c r="E3" s="197"/>
      <c r="F3" s="197"/>
      <c r="G3" s="197"/>
      <c r="H3" s="197"/>
      <c r="I3" s="197"/>
    </row>
    <row r="4" spans="1:4" ht="21.75" customHeight="1">
      <c r="A4" s="12"/>
      <c r="B4" s="13"/>
      <c r="C4" s="14"/>
      <c r="D4" s="14"/>
    </row>
    <row r="5" spans="1:9" ht="21.75" customHeight="1">
      <c r="A5" s="198" t="s">
        <v>268</v>
      </c>
      <c r="B5" s="199"/>
      <c r="C5" s="199"/>
      <c r="D5" s="179"/>
      <c r="E5" s="179"/>
      <c r="F5" s="179"/>
      <c r="G5" s="179"/>
      <c r="H5" s="179"/>
      <c r="I5" s="179"/>
    </row>
    <row r="6" spans="1:9" ht="21.75" customHeight="1">
      <c r="A6" s="192" t="s">
        <v>269</v>
      </c>
      <c r="B6" s="193"/>
      <c r="C6" s="193"/>
      <c r="D6" s="169"/>
      <c r="E6" s="169"/>
      <c r="F6" s="192" t="s">
        <v>270</v>
      </c>
      <c r="G6" s="194"/>
      <c r="H6" s="179"/>
      <c r="I6" s="179"/>
    </row>
    <row r="7" spans="1:9" ht="21.75" customHeight="1">
      <c r="A7" s="170" t="s">
        <v>271</v>
      </c>
      <c r="B7" s="171"/>
      <c r="C7" s="172"/>
      <c r="D7" s="17" t="s">
        <v>272</v>
      </c>
      <c r="E7" s="17"/>
      <c r="F7" s="188" t="s">
        <v>273</v>
      </c>
      <c r="G7" s="189"/>
      <c r="H7" s="190"/>
      <c r="I7" s="191"/>
    </row>
    <row r="8" spans="1:9" ht="21.75" customHeight="1">
      <c r="A8" s="173"/>
      <c r="B8" s="174"/>
      <c r="C8" s="175"/>
      <c r="D8" s="17" t="s">
        <v>274</v>
      </c>
      <c r="E8" s="17"/>
      <c r="F8" s="188" t="s">
        <v>274</v>
      </c>
      <c r="G8" s="189"/>
      <c r="H8" s="190"/>
      <c r="I8" s="191"/>
    </row>
    <row r="9" spans="1:9" ht="21.75" customHeight="1">
      <c r="A9" s="176"/>
      <c r="B9" s="177"/>
      <c r="C9" s="178"/>
      <c r="D9" s="17" t="s">
        <v>275</v>
      </c>
      <c r="E9" s="17"/>
      <c r="F9" s="188" t="s">
        <v>276</v>
      </c>
      <c r="G9" s="189"/>
      <c r="H9" s="190"/>
      <c r="I9" s="191"/>
    </row>
    <row r="10" spans="1:9" ht="21.75" customHeight="1">
      <c r="A10" s="179" t="s">
        <v>277</v>
      </c>
      <c r="B10" s="169" t="s">
        <v>278</v>
      </c>
      <c r="C10" s="169"/>
      <c r="D10" s="169"/>
      <c r="E10" s="169"/>
      <c r="F10" s="192" t="s">
        <v>279</v>
      </c>
      <c r="G10" s="193"/>
      <c r="H10" s="193"/>
      <c r="I10" s="194"/>
    </row>
    <row r="11" spans="1:9" ht="100.5" customHeight="1">
      <c r="A11" s="180"/>
      <c r="B11" s="183" t="s">
        <v>280</v>
      </c>
      <c r="C11" s="183"/>
      <c r="D11" s="183"/>
      <c r="E11" s="183"/>
      <c r="F11" s="184" t="s">
        <v>280</v>
      </c>
      <c r="G11" s="185"/>
      <c r="H11" s="186"/>
      <c r="I11" s="187"/>
    </row>
    <row r="12" spans="1:9" ht="24">
      <c r="A12" s="169" t="s">
        <v>281</v>
      </c>
      <c r="B12" s="18" t="s">
        <v>282</v>
      </c>
      <c r="C12" s="16" t="s">
        <v>283</v>
      </c>
      <c r="D12" s="16" t="s">
        <v>284</v>
      </c>
      <c r="E12" s="16" t="s">
        <v>285</v>
      </c>
      <c r="F12" s="16" t="s">
        <v>283</v>
      </c>
      <c r="G12" s="169" t="s">
        <v>284</v>
      </c>
      <c r="H12" s="169"/>
      <c r="I12" s="16" t="s">
        <v>285</v>
      </c>
    </row>
    <row r="13" spans="1:9" ht="21.75" customHeight="1">
      <c r="A13" s="169"/>
      <c r="B13" s="169" t="s">
        <v>286</v>
      </c>
      <c r="C13" s="169" t="s">
        <v>287</v>
      </c>
      <c r="D13" s="17" t="s">
        <v>288</v>
      </c>
      <c r="E13" s="19"/>
      <c r="F13" s="169" t="s">
        <v>287</v>
      </c>
      <c r="G13" s="181" t="s">
        <v>288</v>
      </c>
      <c r="H13" s="181"/>
      <c r="I13" s="19"/>
    </row>
    <row r="14" spans="1:9" ht="21.75" customHeight="1">
      <c r="A14" s="169"/>
      <c r="B14" s="179"/>
      <c r="C14" s="169"/>
      <c r="D14" s="17" t="s">
        <v>289</v>
      </c>
      <c r="E14" s="19"/>
      <c r="F14" s="169"/>
      <c r="G14" s="181" t="s">
        <v>289</v>
      </c>
      <c r="H14" s="181"/>
      <c r="I14" s="19"/>
    </row>
    <row r="15" spans="1:9" ht="21.75" customHeight="1">
      <c r="A15" s="169"/>
      <c r="B15" s="179"/>
      <c r="C15" s="169"/>
      <c r="D15" s="17" t="s">
        <v>290</v>
      </c>
      <c r="E15" s="19"/>
      <c r="F15" s="169"/>
      <c r="G15" s="181" t="s">
        <v>290</v>
      </c>
      <c r="H15" s="181"/>
      <c r="I15" s="19"/>
    </row>
    <row r="16" spans="1:9" ht="21.75" customHeight="1">
      <c r="A16" s="169"/>
      <c r="B16" s="179"/>
      <c r="C16" s="169" t="s">
        <v>291</v>
      </c>
      <c r="D16" s="17" t="s">
        <v>288</v>
      </c>
      <c r="E16" s="19"/>
      <c r="F16" s="169" t="s">
        <v>291</v>
      </c>
      <c r="G16" s="181" t="s">
        <v>288</v>
      </c>
      <c r="H16" s="181"/>
      <c r="I16" s="19"/>
    </row>
    <row r="17" spans="1:9" ht="21.75" customHeight="1">
      <c r="A17" s="169"/>
      <c r="B17" s="179"/>
      <c r="C17" s="169"/>
      <c r="D17" s="17" t="s">
        <v>289</v>
      </c>
      <c r="E17" s="19"/>
      <c r="F17" s="169"/>
      <c r="G17" s="181" t="s">
        <v>289</v>
      </c>
      <c r="H17" s="181"/>
      <c r="I17" s="19"/>
    </row>
    <row r="18" spans="1:9" ht="21.75" customHeight="1">
      <c r="A18" s="169"/>
      <c r="B18" s="179"/>
      <c r="C18" s="169"/>
      <c r="D18" s="17" t="s">
        <v>290</v>
      </c>
      <c r="E18" s="19"/>
      <c r="F18" s="169"/>
      <c r="G18" s="181" t="s">
        <v>290</v>
      </c>
      <c r="H18" s="181"/>
      <c r="I18" s="19"/>
    </row>
    <row r="19" spans="1:9" ht="21.75" customHeight="1">
      <c r="A19" s="169"/>
      <c r="B19" s="179"/>
      <c r="C19" s="169" t="s">
        <v>292</v>
      </c>
      <c r="D19" s="17" t="s">
        <v>288</v>
      </c>
      <c r="E19" s="19"/>
      <c r="F19" s="169" t="s">
        <v>292</v>
      </c>
      <c r="G19" s="181" t="s">
        <v>288</v>
      </c>
      <c r="H19" s="181"/>
      <c r="I19" s="19"/>
    </row>
    <row r="20" spans="1:9" ht="21.75" customHeight="1">
      <c r="A20" s="169"/>
      <c r="B20" s="179"/>
      <c r="C20" s="169"/>
      <c r="D20" s="17" t="s">
        <v>289</v>
      </c>
      <c r="E20" s="19"/>
      <c r="F20" s="169"/>
      <c r="G20" s="181" t="s">
        <v>289</v>
      </c>
      <c r="H20" s="181"/>
      <c r="I20" s="19"/>
    </row>
    <row r="21" spans="1:9" ht="21.75" customHeight="1">
      <c r="A21" s="169"/>
      <c r="B21" s="179"/>
      <c r="C21" s="169"/>
      <c r="D21" s="17" t="s">
        <v>290</v>
      </c>
      <c r="E21" s="19"/>
      <c r="F21" s="169"/>
      <c r="G21" s="181" t="s">
        <v>290</v>
      </c>
      <c r="H21" s="181"/>
      <c r="I21" s="19"/>
    </row>
    <row r="22" spans="1:9" ht="21.75" customHeight="1">
      <c r="A22" s="169"/>
      <c r="B22" s="179"/>
      <c r="C22" s="169" t="s">
        <v>293</v>
      </c>
      <c r="D22" s="17" t="s">
        <v>288</v>
      </c>
      <c r="E22" s="19"/>
      <c r="F22" s="169" t="s">
        <v>293</v>
      </c>
      <c r="G22" s="181" t="s">
        <v>288</v>
      </c>
      <c r="H22" s="181"/>
      <c r="I22" s="19"/>
    </row>
    <row r="23" spans="1:9" ht="21.75" customHeight="1">
      <c r="A23" s="169"/>
      <c r="B23" s="179"/>
      <c r="C23" s="169"/>
      <c r="D23" s="17" t="s">
        <v>289</v>
      </c>
      <c r="E23" s="19"/>
      <c r="F23" s="169"/>
      <c r="G23" s="181" t="s">
        <v>289</v>
      </c>
      <c r="H23" s="181"/>
      <c r="I23" s="19"/>
    </row>
    <row r="24" spans="1:9" ht="21.75" customHeight="1">
      <c r="A24" s="169"/>
      <c r="B24" s="179"/>
      <c r="C24" s="169"/>
      <c r="D24" s="17" t="s">
        <v>290</v>
      </c>
      <c r="E24" s="19"/>
      <c r="F24" s="169"/>
      <c r="G24" s="181" t="s">
        <v>290</v>
      </c>
      <c r="H24" s="181"/>
      <c r="I24" s="19"/>
    </row>
    <row r="25" spans="1:9" ht="21.75" customHeight="1">
      <c r="A25" s="169"/>
      <c r="B25" s="179"/>
      <c r="C25" s="16" t="s">
        <v>294</v>
      </c>
      <c r="D25" s="19"/>
      <c r="E25" s="16"/>
      <c r="F25" s="16" t="s">
        <v>294</v>
      </c>
      <c r="G25" s="181"/>
      <c r="H25" s="181"/>
      <c r="I25" s="19"/>
    </row>
    <row r="26" spans="1:9" ht="21.75" customHeight="1">
      <c r="A26" s="169"/>
      <c r="B26" s="169" t="s">
        <v>295</v>
      </c>
      <c r="C26" s="169" t="s">
        <v>296</v>
      </c>
      <c r="D26" s="17" t="s">
        <v>288</v>
      </c>
      <c r="E26" s="19"/>
      <c r="F26" s="169" t="s">
        <v>296</v>
      </c>
      <c r="G26" s="181" t="s">
        <v>288</v>
      </c>
      <c r="H26" s="181"/>
      <c r="I26" s="19"/>
    </row>
    <row r="27" spans="1:9" ht="21.75" customHeight="1">
      <c r="A27" s="169"/>
      <c r="B27" s="179"/>
      <c r="C27" s="169"/>
      <c r="D27" s="17" t="s">
        <v>289</v>
      </c>
      <c r="E27" s="19"/>
      <c r="F27" s="169"/>
      <c r="G27" s="181" t="s">
        <v>289</v>
      </c>
      <c r="H27" s="181"/>
      <c r="I27" s="19"/>
    </row>
    <row r="28" spans="1:9" ht="21.75" customHeight="1">
      <c r="A28" s="169"/>
      <c r="B28" s="179"/>
      <c r="C28" s="169"/>
      <c r="D28" s="17" t="s">
        <v>290</v>
      </c>
      <c r="E28" s="19"/>
      <c r="F28" s="169"/>
      <c r="G28" s="181" t="s">
        <v>290</v>
      </c>
      <c r="H28" s="181"/>
      <c r="I28" s="19"/>
    </row>
    <row r="29" spans="1:9" ht="21.75" customHeight="1">
      <c r="A29" s="169"/>
      <c r="B29" s="179"/>
      <c r="C29" s="169" t="s">
        <v>297</v>
      </c>
      <c r="D29" s="17" t="s">
        <v>288</v>
      </c>
      <c r="E29" s="19"/>
      <c r="F29" s="169" t="s">
        <v>297</v>
      </c>
      <c r="G29" s="181" t="s">
        <v>288</v>
      </c>
      <c r="H29" s="181"/>
      <c r="I29" s="19"/>
    </row>
    <row r="30" spans="1:9" ht="21.75" customHeight="1">
      <c r="A30" s="169"/>
      <c r="B30" s="179"/>
      <c r="C30" s="169"/>
      <c r="D30" s="17" t="s">
        <v>289</v>
      </c>
      <c r="E30" s="19"/>
      <c r="F30" s="169"/>
      <c r="G30" s="181" t="s">
        <v>289</v>
      </c>
      <c r="H30" s="181"/>
      <c r="I30" s="19"/>
    </row>
    <row r="31" spans="1:9" ht="21.75" customHeight="1">
      <c r="A31" s="169"/>
      <c r="B31" s="179"/>
      <c r="C31" s="169"/>
      <c r="D31" s="17" t="s">
        <v>290</v>
      </c>
      <c r="E31" s="19"/>
      <c r="F31" s="169"/>
      <c r="G31" s="181" t="s">
        <v>290</v>
      </c>
      <c r="H31" s="181"/>
      <c r="I31" s="19"/>
    </row>
    <row r="32" spans="1:9" ht="21.75" customHeight="1">
      <c r="A32" s="169"/>
      <c r="B32" s="179"/>
      <c r="C32" s="169" t="s">
        <v>298</v>
      </c>
      <c r="D32" s="17" t="s">
        <v>288</v>
      </c>
      <c r="E32" s="19"/>
      <c r="F32" s="169" t="s">
        <v>298</v>
      </c>
      <c r="G32" s="181" t="s">
        <v>288</v>
      </c>
      <c r="H32" s="181"/>
      <c r="I32" s="19"/>
    </row>
    <row r="33" spans="1:9" ht="21.75" customHeight="1">
      <c r="A33" s="169"/>
      <c r="B33" s="179"/>
      <c r="C33" s="169"/>
      <c r="D33" s="17" t="s">
        <v>289</v>
      </c>
      <c r="E33" s="19"/>
      <c r="F33" s="169"/>
      <c r="G33" s="181" t="s">
        <v>289</v>
      </c>
      <c r="H33" s="181"/>
      <c r="I33" s="19"/>
    </row>
    <row r="34" spans="1:9" ht="21.75" customHeight="1">
      <c r="A34" s="169"/>
      <c r="B34" s="179"/>
      <c r="C34" s="169"/>
      <c r="D34" s="17" t="s">
        <v>290</v>
      </c>
      <c r="E34" s="19"/>
      <c r="F34" s="169"/>
      <c r="G34" s="181" t="s">
        <v>290</v>
      </c>
      <c r="H34" s="181"/>
      <c r="I34" s="19"/>
    </row>
    <row r="35" spans="1:9" ht="21.75" customHeight="1">
      <c r="A35" s="169"/>
      <c r="B35" s="179"/>
      <c r="C35" s="169" t="s">
        <v>299</v>
      </c>
      <c r="D35" s="17" t="s">
        <v>288</v>
      </c>
      <c r="E35" s="19"/>
      <c r="F35" s="169" t="s">
        <v>299</v>
      </c>
      <c r="G35" s="181" t="s">
        <v>288</v>
      </c>
      <c r="H35" s="181"/>
      <c r="I35" s="19"/>
    </row>
    <row r="36" spans="1:9" ht="21.75" customHeight="1">
      <c r="A36" s="169"/>
      <c r="B36" s="179"/>
      <c r="C36" s="169"/>
      <c r="D36" s="17" t="s">
        <v>289</v>
      </c>
      <c r="E36" s="19"/>
      <c r="F36" s="169"/>
      <c r="G36" s="181" t="s">
        <v>289</v>
      </c>
      <c r="H36" s="181"/>
      <c r="I36" s="19"/>
    </row>
    <row r="37" spans="1:9" ht="21.75" customHeight="1">
      <c r="A37" s="169"/>
      <c r="B37" s="179"/>
      <c r="C37" s="169"/>
      <c r="D37" s="17" t="s">
        <v>290</v>
      </c>
      <c r="E37" s="19"/>
      <c r="F37" s="169"/>
      <c r="G37" s="181" t="s">
        <v>290</v>
      </c>
      <c r="H37" s="181"/>
      <c r="I37" s="19"/>
    </row>
    <row r="38" spans="1:9" ht="21.75" customHeight="1">
      <c r="A38" s="169"/>
      <c r="B38" s="179"/>
      <c r="C38" s="16" t="s">
        <v>294</v>
      </c>
      <c r="D38" s="19"/>
      <c r="E38" s="19"/>
      <c r="F38" s="16" t="s">
        <v>294</v>
      </c>
      <c r="G38" s="181"/>
      <c r="H38" s="181"/>
      <c r="I38" s="19"/>
    </row>
    <row r="39" spans="1:9" ht="21.75" customHeight="1">
      <c r="A39" s="169"/>
      <c r="B39" s="169" t="s">
        <v>300</v>
      </c>
      <c r="C39" s="169" t="s">
        <v>301</v>
      </c>
      <c r="D39" s="17" t="s">
        <v>288</v>
      </c>
      <c r="E39" s="15"/>
      <c r="F39" s="169" t="s">
        <v>301</v>
      </c>
      <c r="G39" s="181" t="s">
        <v>288</v>
      </c>
      <c r="H39" s="181"/>
      <c r="I39" s="19"/>
    </row>
    <row r="40" spans="1:9" ht="21.75" customHeight="1">
      <c r="A40" s="169"/>
      <c r="B40" s="169"/>
      <c r="C40" s="169"/>
      <c r="D40" s="17" t="s">
        <v>289</v>
      </c>
      <c r="E40" s="16"/>
      <c r="F40" s="169"/>
      <c r="G40" s="181" t="s">
        <v>289</v>
      </c>
      <c r="H40" s="181"/>
      <c r="I40" s="19"/>
    </row>
    <row r="41" spans="1:9" ht="21.75" customHeight="1">
      <c r="A41" s="169"/>
      <c r="B41" s="169"/>
      <c r="C41" s="169"/>
      <c r="D41" s="17" t="s">
        <v>290</v>
      </c>
      <c r="E41" s="16"/>
      <c r="F41" s="169"/>
      <c r="G41" s="181" t="s">
        <v>290</v>
      </c>
      <c r="H41" s="181"/>
      <c r="I41" s="19"/>
    </row>
    <row r="42" spans="1:9" ht="21.75" customHeight="1">
      <c r="A42" s="169"/>
      <c r="B42" s="169"/>
      <c r="C42" s="16" t="s">
        <v>294</v>
      </c>
      <c r="D42" s="19"/>
      <c r="E42" s="16"/>
      <c r="F42" s="16" t="s">
        <v>294</v>
      </c>
      <c r="G42" s="181"/>
      <c r="H42" s="181"/>
      <c r="I42" s="19"/>
    </row>
    <row r="43" spans="1:9" ht="21" customHeight="1">
      <c r="A43" s="182" t="s">
        <v>322</v>
      </c>
      <c r="B43" s="182"/>
      <c r="C43" s="182"/>
      <c r="D43" s="182"/>
      <c r="E43" s="182"/>
      <c r="F43" s="182"/>
      <c r="G43" s="182"/>
      <c r="H43" s="182"/>
      <c r="I43" s="18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F11:I11"/>
    <mergeCell ref="G12:H12"/>
    <mergeCell ref="G13:H13"/>
    <mergeCell ref="C13:C15"/>
    <mergeCell ref="G24:H24"/>
    <mergeCell ref="G25:H25"/>
    <mergeCell ref="G14:H14"/>
    <mergeCell ref="G15:H15"/>
    <mergeCell ref="G16:H16"/>
    <mergeCell ref="G17:H17"/>
    <mergeCell ref="G42:H42"/>
    <mergeCell ref="A43:I43"/>
    <mergeCell ref="G18:H18"/>
    <mergeCell ref="G19:H19"/>
    <mergeCell ref="G30:H30"/>
    <mergeCell ref="G31:H31"/>
    <mergeCell ref="G20:H20"/>
    <mergeCell ref="G21:H21"/>
    <mergeCell ref="G22:H22"/>
    <mergeCell ref="G23:H23"/>
    <mergeCell ref="G34:H34"/>
    <mergeCell ref="G35:H35"/>
    <mergeCell ref="G40:H40"/>
    <mergeCell ref="G41:H41"/>
    <mergeCell ref="F19:F21"/>
    <mergeCell ref="F22:F24"/>
    <mergeCell ref="F26:F28"/>
    <mergeCell ref="F29:F31"/>
    <mergeCell ref="C16:C18"/>
    <mergeCell ref="C19:C21"/>
    <mergeCell ref="C22:C24"/>
    <mergeCell ref="C26:C28"/>
    <mergeCell ref="G38:H38"/>
    <mergeCell ref="G39:H39"/>
    <mergeCell ref="G26:H26"/>
    <mergeCell ref="G27:H27"/>
    <mergeCell ref="G28:H28"/>
    <mergeCell ref="G29:H29"/>
    <mergeCell ref="G36:H36"/>
    <mergeCell ref="G37:H37"/>
    <mergeCell ref="G32:H32"/>
    <mergeCell ref="G33:H33"/>
    <mergeCell ref="A10:A11"/>
    <mergeCell ref="A12:A42"/>
    <mergeCell ref="B13:B25"/>
    <mergeCell ref="B26:B38"/>
    <mergeCell ref="B39:B42"/>
    <mergeCell ref="B11:E11"/>
    <mergeCell ref="F32:F34"/>
    <mergeCell ref="F35:F37"/>
    <mergeCell ref="F39:F41"/>
    <mergeCell ref="A7:C9"/>
    <mergeCell ref="C29:C31"/>
    <mergeCell ref="C32:C34"/>
    <mergeCell ref="C35:C37"/>
    <mergeCell ref="C39:C41"/>
    <mergeCell ref="F13:F15"/>
    <mergeCell ref="F16:F18"/>
  </mergeCells>
  <printOptions horizontalCentered="1"/>
  <pageMargins left="0.46944444444444444" right="0.46944444444444444" top="0.38958333333333334" bottom="0.38958333333333334" header="0.34930555555555554" footer="0.2"/>
  <pageSetup fitToHeight="1" fitToWidth="1"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dimension ref="A1:O44"/>
  <sheetViews>
    <sheetView tabSelected="1" zoomScalePageLayoutView="0" workbookViewId="0" topLeftCell="A1">
      <selection activeCell="G5" sqref="G5"/>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206" t="s">
        <v>25</v>
      </c>
      <c r="B1" s="206"/>
    </row>
    <row r="2" spans="1:15" s="1" customFormat="1" ht="67.5" customHeight="1">
      <c r="A2" s="207" t="s">
        <v>26</v>
      </c>
      <c r="B2" s="207"/>
      <c r="C2" s="207"/>
      <c r="D2" s="207"/>
      <c r="E2" s="207"/>
      <c r="F2" s="207"/>
      <c r="G2" s="207"/>
      <c r="H2" s="207"/>
      <c r="I2" s="207"/>
      <c r="J2" s="207"/>
      <c r="K2" s="207"/>
      <c r="L2" s="207"/>
      <c r="M2" s="207"/>
      <c r="N2" s="207"/>
      <c r="O2" s="207"/>
    </row>
    <row r="3" spans="1:15" s="1" customFormat="1" ht="24.75" customHeight="1">
      <c r="A3" s="208" t="s">
        <v>4</v>
      </c>
      <c r="B3" s="208" t="s">
        <v>323</v>
      </c>
      <c r="C3" s="208" t="s">
        <v>324</v>
      </c>
      <c r="D3" s="208"/>
      <c r="E3" s="208" t="s">
        <v>325</v>
      </c>
      <c r="F3" s="208"/>
      <c r="G3" s="208" t="s">
        <v>326</v>
      </c>
      <c r="H3" s="209" t="s">
        <v>383</v>
      </c>
      <c r="I3" s="208"/>
      <c r="J3" s="208"/>
      <c r="K3" s="208"/>
      <c r="L3" s="209" t="s">
        <v>384</v>
      </c>
      <c r="M3" s="208"/>
      <c r="N3" s="208"/>
      <c r="O3" s="208"/>
    </row>
    <row r="4" spans="1:15" s="1" customFormat="1" ht="31.5" customHeight="1">
      <c r="A4" s="208"/>
      <c r="B4" s="208"/>
      <c r="C4" s="5" t="s">
        <v>327</v>
      </c>
      <c r="D4" s="5" t="s">
        <v>328</v>
      </c>
      <c r="E4" s="5" t="s">
        <v>327</v>
      </c>
      <c r="F4" s="5" t="s">
        <v>328</v>
      </c>
      <c r="G4" s="208"/>
      <c r="H4" s="5" t="s">
        <v>329</v>
      </c>
      <c r="I4" s="5" t="s">
        <v>330</v>
      </c>
      <c r="J4" s="5" t="s">
        <v>331</v>
      </c>
      <c r="K4" s="5" t="s">
        <v>332</v>
      </c>
      <c r="L4" s="5" t="s">
        <v>329</v>
      </c>
      <c r="M4" s="5" t="s">
        <v>330</v>
      </c>
      <c r="N4" s="5" t="s">
        <v>331</v>
      </c>
      <c r="O4" s="5" t="s">
        <v>332</v>
      </c>
    </row>
    <row r="5" spans="1:15" s="1" customFormat="1" ht="30" customHeight="1">
      <c r="A5" s="5">
        <v>1</v>
      </c>
      <c r="B5" s="132" t="s">
        <v>380</v>
      </c>
      <c r="C5" s="5">
        <v>23</v>
      </c>
      <c r="D5" s="5">
        <v>13</v>
      </c>
      <c r="E5" s="5">
        <v>19</v>
      </c>
      <c r="F5" s="5">
        <v>20</v>
      </c>
      <c r="G5" s="5">
        <v>14</v>
      </c>
      <c r="H5" s="5">
        <v>2</v>
      </c>
      <c r="I5" s="133" t="s">
        <v>385</v>
      </c>
      <c r="J5" s="5">
        <v>365</v>
      </c>
      <c r="K5" s="133" t="s">
        <v>386</v>
      </c>
      <c r="L5" s="5">
        <v>1</v>
      </c>
      <c r="M5" s="5" t="s">
        <v>418</v>
      </c>
      <c r="N5" s="5"/>
      <c r="O5" s="5"/>
    </row>
    <row r="6" spans="1:15" s="1" customFormat="1" ht="19.5" customHeight="1">
      <c r="A6" s="5">
        <v>2</v>
      </c>
      <c r="B6" s="5"/>
      <c r="C6" s="5"/>
      <c r="D6" s="5"/>
      <c r="E6" s="5"/>
      <c r="F6" s="5"/>
      <c r="G6" s="5"/>
      <c r="H6" s="5"/>
      <c r="I6" s="8"/>
      <c r="J6" s="5"/>
      <c r="K6" s="8"/>
      <c r="L6" s="5"/>
      <c r="M6" s="5"/>
      <c r="N6" s="5"/>
      <c r="O6" s="5"/>
    </row>
    <row r="7" spans="1:15" s="1" customFormat="1" ht="19.5" customHeight="1">
      <c r="A7" s="5">
        <v>3</v>
      </c>
      <c r="B7" s="5"/>
      <c r="C7" s="5"/>
      <c r="D7" s="5"/>
      <c r="E7" s="5"/>
      <c r="F7" s="5"/>
      <c r="G7" s="5"/>
      <c r="H7" s="5"/>
      <c r="I7" s="8"/>
      <c r="J7" s="5"/>
      <c r="K7" s="8"/>
      <c r="L7" s="5"/>
      <c r="M7" s="5"/>
      <c r="N7" s="5"/>
      <c r="O7" s="5"/>
    </row>
    <row r="8" spans="1:15" s="1" customFormat="1" ht="19.5" customHeight="1">
      <c r="A8" s="5">
        <v>4</v>
      </c>
      <c r="B8" s="5"/>
      <c r="C8" s="5"/>
      <c r="D8" s="5"/>
      <c r="E8" s="5"/>
      <c r="F8" s="5"/>
      <c r="G8" s="5"/>
      <c r="H8" s="5"/>
      <c r="I8" s="8"/>
      <c r="J8" s="5"/>
      <c r="K8" s="8"/>
      <c r="L8" s="5"/>
      <c r="M8" s="5"/>
      <c r="N8" s="5"/>
      <c r="O8" s="5"/>
    </row>
    <row r="9" spans="1:15" s="1" customFormat="1" ht="19.5" customHeight="1">
      <c r="A9" s="5">
        <v>5</v>
      </c>
      <c r="B9" s="5"/>
      <c r="C9" s="5"/>
      <c r="D9" s="5"/>
      <c r="E9" s="5"/>
      <c r="F9" s="5"/>
      <c r="G9" s="5"/>
      <c r="H9" s="5"/>
      <c r="I9" s="8"/>
      <c r="J9" s="5"/>
      <c r="K9" s="8"/>
      <c r="L9" s="5"/>
      <c r="M9" s="5"/>
      <c r="N9" s="5"/>
      <c r="O9" s="5"/>
    </row>
    <row r="10" spans="1:15" s="1" customFormat="1" ht="19.5" customHeight="1">
      <c r="A10" s="5">
        <v>6</v>
      </c>
      <c r="B10" s="5"/>
      <c r="C10" s="5"/>
      <c r="D10" s="5"/>
      <c r="E10" s="5"/>
      <c r="F10" s="5"/>
      <c r="G10" s="5"/>
      <c r="H10" s="5"/>
      <c r="I10" s="8"/>
      <c r="J10" s="5"/>
      <c r="K10" s="8"/>
      <c r="L10" s="5"/>
      <c r="M10" s="5"/>
      <c r="N10" s="5"/>
      <c r="O10" s="5"/>
    </row>
    <row r="11" spans="1:15" s="1" customFormat="1" ht="19.5" customHeight="1">
      <c r="A11" s="5">
        <v>7</v>
      </c>
      <c r="B11" s="5"/>
      <c r="C11" s="5"/>
      <c r="D11" s="5"/>
      <c r="E11" s="5"/>
      <c r="F11" s="5"/>
      <c r="G11" s="5"/>
      <c r="H11" s="5"/>
      <c r="I11" s="8"/>
      <c r="J11" s="5"/>
      <c r="K11" s="8"/>
      <c r="L11" s="5"/>
      <c r="M11" s="5"/>
      <c r="N11" s="5"/>
      <c r="O11" s="5"/>
    </row>
    <row r="12" spans="1:15" s="1" customFormat="1" ht="19.5" customHeight="1">
      <c r="A12" s="5">
        <v>8</v>
      </c>
      <c r="B12" s="5"/>
      <c r="C12" s="5"/>
      <c r="D12" s="5"/>
      <c r="E12" s="5"/>
      <c r="F12" s="5"/>
      <c r="G12" s="5"/>
      <c r="H12" s="5"/>
      <c r="I12" s="8"/>
      <c r="J12" s="5"/>
      <c r="K12" s="8"/>
      <c r="L12" s="5"/>
      <c r="M12" s="5"/>
      <c r="N12" s="5"/>
      <c r="O12" s="5"/>
    </row>
    <row r="13" spans="1:15" s="1" customFormat="1" ht="19.5" customHeight="1">
      <c r="A13" s="5">
        <v>9</v>
      </c>
      <c r="B13" s="5"/>
      <c r="C13" s="5"/>
      <c r="D13" s="5"/>
      <c r="E13" s="5"/>
      <c r="F13" s="5"/>
      <c r="G13" s="5"/>
      <c r="H13" s="5"/>
      <c r="I13" s="8"/>
      <c r="J13" s="5"/>
      <c r="K13" s="8"/>
      <c r="L13" s="5"/>
      <c r="M13" s="5"/>
      <c r="N13" s="5"/>
      <c r="O13" s="5"/>
    </row>
    <row r="14" spans="1:15" s="1" customFormat="1" ht="19.5" customHeight="1">
      <c r="A14" s="5">
        <v>10</v>
      </c>
      <c r="B14" s="5"/>
      <c r="C14" s="5"/>
      <c r="D14" s="5"/>
      <c r="E14" s="5"/>
      <c r="F14" s="5"/>
      <c r="G14" s="5"/>
      <c r="H14" s="5"/>
      <c r="I14" s="8"/>
      <c r="J14" s="5"/>
      <c r="K14" s="8"/>
      <c r="L14" s="5"/>
      <c r="M14" s="5"/>
      <c r="N14" s="5"/>
      <c r="O14" s="5"/>
    </row>
    <row r="15" spans="1:15" s="1" customFormat="1" ht="19.5" customHeight="1">
      <c r="A15" s="5">
        <v>11</v>
      </c>
      <c r="B15" s="5"/>
      <c r="C15" s="5"/>
      <c r="D15" s="5"/>
      <c r="E15" s="5"/>
      <c r="F15" s="5"/>
      <c r="G15" s="5"/>
      <c r="H15" s="5"/>
      <c r="I15" s="8"/>
      <c r="J15" s="5"/>
      <c r="K15" s="8"/>
      <c r="L15" s="5"/>
      <c r="M15" s="5"/>
      <c r="N15" s="5"/>
      <c r="O15" s="5"/>
    </row>
    <row r="16" spans="1:15" s="1" customFormat="1" ht="19.5" customHeight="1">
      <c r="A16" s="5">
        <v>12</v>
      </c>
      <c r="B16" s="5"/>
      <c r="C16" s="5"/>
      <c r="D16" s="5"/>
      <c r="E16" s="5"/>
      <c r="F16" s="5"/>
      <c r="G16" s="5"/>
      <c r="H16" s="5"/>
      <c r="I16" s="8"/>
      <c r="J16" s="5"/>
      <c r="K16" s="8"/>
      <c r="L16" s="5"/>
      <c r="M16" s="5"/>
      <c r="N16" s="5"/>
      <c r="O16" s="5"/>
    </row>
    <row r="17" spans="1:15" s="1" customFormat="1" ht="19.5" customHeight="1">
      <c r="A17" s="5">
        <v>13</v>
      </c>
      <c r="B17" s="5"/>
      <c r="C17" s="5"/>
      <c r="D17" s="5"/>
      <c r="E17" s="5"/>
      <c r="F17" s="5"/>
      <c r="G17" s="5"/>
      <c r="H17" s="5"/>
      <c r="I17" s="8"/>
      <c r="J17" s="5"/>
      <c r="K17" s="8"/>
      <c r="L17" s="5"/>
      <c r="M17" s="5"/>
      <c r="N17" s="5"/>
      <c r="O17" s="5"/>
    </row>
    <row r="18" spans="1:15" s="1" customFormat="1" ht="19.5" customHeight="1">
      <c r="A18" s="5">
        <v>14</v>
      </c>
      <c r="B18" s="5"/>
      <c r="C18" s="5"/>
      <c r="D18" s="5"/>
      <c r="E18" s="5"/>
      <c r="F18" s="5"/>
      <c r="G18" s="5"/>
      <c r="H18" s="5"/>
      <c r="I18" s="8"/>
      <c r="J18" s="5"/>
      <c r="K18" s="8"/>
      <c r="L18" s="5"/>
      <c r="M18" s="5"/>
      <c r="N18" s="5"/>
      <c r="O18" s="5"/>
    </row>
    <row r="19" spans="1:15" s="2" customFormat="1" ht="19.5" customHeight="1">
      <c r="A19" s="5"/>
      <c r="B19" s="5" t="s">
        <v>107</v>
      </c>
      <c r="C19" s="5">
        <f>SUM(C5:C18)</f>
        <v>23</v>
      </c>
      <c r="D19" s="5">
        <f aca="true" t="shared" si="0" ref="D19:O19">SUM(D5:D18)</f>
        <v>13</v>
      </c>
      <c r="E19" s="5">
        <f t="shared" si="0"/>
        <v>19</v>
      </c>
      <c r="F19" s="5">
        <f t="shared" si="0"/>
        <v>20</v>
      </c>
      <c r="G19" s="5">
        <f t="shared" si="0"/>
        <v>14</v>
      </c>
      <c r="H19" s="5">
        <f t="shared" si="0"/>
        <v>2</v>
      </c>
      <c r="I19" s="5">
        <f t="shared" si="0"/>
        <v>0</v>
      </c>
      <c r="J19" s="5">
        <f t="shared" si="0"/>
        <v>365</v>
      </c>
      <c r="K19" s="5">
        <f t="shared" si="0"/>
        <v>0</v>
      </c>
      <c r="L19" s="5">
        <f t="shared" si="0"/>
        <v>1</v>
      </c>
      <c r="M19" s="5">
        <f t="shared" si="0"/>
        <v>0</v>
      </c>
      <c r="N19" s="5">
        <f t="shared" si="0"/>
        <v>0</v>
      </c>
      <c r="O19" s="5">
        <f t="shared" si="0"/>
        <v>0</v>
      </c>
    </row>
    <row r="20" spans="1:15" s="2" customFormat="1" ht="24.75" customHeight="1">
      <c r="A20" s="6"/>
      <c r="B20" s="6"/>
      <c r="C20" s="6"/>
      <c r="D20" s="6"/>
      <c r="E20" s="6"/>
      <c r="F20" s="6"/>
      <c r="G20" s="6"/>
      <c r="H20" s="6"/>
      <c r="I20" s="6"/>
      <c r="J20" s="6"/>
      <c r="K20" s="6"/>
      <c r="L20" s="6"/>
      <c r="M20" s="6"/>
      <c r="N20" s="6"/>
      <c r="O20" s="6"/>
    </row>
    <row r="21" spans="1:15" s="2" customFormat="1" ht="24.75" customHeight="1">
      <c r="A21" s="6"/>
      <c r="B21" s="6"/>
      <c r="C21" s="6"/>
      <c r="D21" s="6"/>
      <c r="E21" s="6"/>
      <c r="F21" s="6"/>
      <c r="G21" s="6"/>
      <c r="H21" s="6"/>
      <c r="I21" s="6"/>
      <c r="J21" s="6"/>
      <c r="K21" s="6"/>
      <c r="L21" s="6"/>
      <c r="M21" s="6"/>
      <c r="N21" s="6"/>
      <c r="O21" s="6"/>
    </row>
    <row r="22" spans="1:15" s="2" customFormat="1" ht="24.75" customHeight="1">
      <c r="A22" s="6"/>
      <c r="B22" s="6"/>
      <c r="C22" s="6"/>
      <c r="D22" s="6"/>
      <c r="E22" s="6"/>
      <c r="F22" s="6"/>
      <c r="G22" s="6"/>
      <c r="H22" s="6"/>
      <c r="I22" s="6"/>
      <c r="J22" s="6"/>
      <c r="K22" s="6"/>
      <c r="L22" s="6"/>
      <c r="M22" s="6"/>
      <c r="N22" s="6"/>
      <c r="O22" s="6"/>
    </row>
    <row r="23" spans="1:15" s="2" customFormat="1" ht="24.75" customHeight="1">
      <c r="A23" s="6"/>
      <c r="B23" s="6"/>
      <c r="C23" s="6"/>
      <c r="D23" s="6"/>
      <c r="E23" s="6"/>
      <c r="F23" s="6"/>
      <c r="G23" s="6"/>
      <c r="H23" s="6"/>
      <c r="I23" s="6"/>
      <c r="J23" s="6"/>
      <c r="K23" s="6"/>
      <c r="L23" s="6"/>
      <c r="M23" s="6"/>
      <c r="N23" s="6"/>
      <c r="O23" s="6"/>
    </row>
    <row r="24" spans="1:15" s="2" customFormat="1" ht="24.75" customHeight="1">
      <c r="A24" s="6"/>
      <c r="B24" s="6"/>
      <c r="C24" s="6"/>
      <c r="D24" s="6"/>
      <c r="E24" s="6"/>
      <c r="F24" s="6"/>
      <c r="G24" s="6"/>
      <c r="H24" s="6"/>
      <c r="I24" s="6"/>
      <c r="J24" s="6"/>
      <c r="K24" s="6"/>
      <c r="L24" s="6"/>
      <c r="M24" s="6"/>
      <c r="N24" s="6"/>
      <c r="O24" s="6"/>
    </row>
    <row r="25" spans="1:15" s="2" customFormat="1" ht="24.75" customHeight="1">
      <c r="A25" s="6"/>
      <c r="B25" s="6"/>
      <c r="C25" s="6"/>
      <c r="D25" s="6"/>
      <c r="E25" s="6"/>
      <c r="F25" s="6"/>
      <c r="G25" s="6"/>
      <c r="H25" s="6"/>
      <c r="I25" s="6"/>
      <c r="J25" s="6"/>
      <c r="K25" s="6"/>
      <c r="L25" s="6"/>
      <c r="M25" s="6"/>
      <c r="N25" s="6"/>
      <c r="O25" s="6"/>
    </row>
    <row r="26" spans="1:15" s="2" customFormat="1" ht="24.75" customHeight="1">
      <c r="A26" s="6"/>
      <c r="B26" s="6"/>
      <c r="C26" s="6"/>
      <c r="D26" s="6"/>
      <c r="E26" s="6"/>
      <c r="F26" s="6"/>
      <c r="G26" s="6"/>
      <c r="H26" s="6"/>
      <c r="I26" s="6"/>
      <c r="J26" s="6"/>
      <c r="K26" s="6"/>
      <c r="L26" s="6"/>
      <c r="M26" s="6"/>
      <c r="N26" s="6"/>
      <c r="O26" s="6"/>
    </row>
    <row r="27" spans="1:15" s="2" customFormat="1" ht="24.75" customHeight="1">
      <c r="A27" s="6"/>
      <c r="B27" s="6"/>
      <c r="C27" s="6"/>
      <c r="D27" s="6"/>
      <c r="E27" s="6"/>
      <c r="F27" s="6"/>
      <c r="G27" s="6"/>
      <c r="H27" s="6"/>
      <c r="I27" s="6"/>
      <c r="J27" s="6"/>
      <c r="K27" s="6"/>
      <c r="L27" s="6"/>
      <c r="M27" s="6"/>
      <c r="N27" s="6"/>
      <c r="O27" s="6"/>
    </row>
    <row r="28" spans="1:15" s="2" customFormat="1" ht="24.75" customHeight="1">
      <c r="A28" s="6"/>
      <c r="B28" s="6"/>
      <c r="C28" s="6"/>
      <c r="D28" s="6"/>
      <c r="E28" s="6"/>
      <c r="F28" s="6"/>
      <c r="G28" s="6"/>
      <c r="H28" s="6"/>
      <c r="I28" s="6"/>
      <c r="J28" s="6"/>
      <c r="K28" s="6"/>
      <c r="L28" s="6"/>
      <c r="M28" s="6"/>
      <c r="N28" s="6"/>
      <c r="O28" s="6"/>
    </row>
    <row r="29" spans="1:15" s="2" customFormat="1" ht="24.75" customHeight="1">
      <c r="A29" s="6"/>
      <c r="B29" s="6"/>
      <c r="C29" s="6"/>
      <c r="D29" s="6"/>
      <c r="E29" s="6"/>
      <c r="F29" s="6"/>
      <c r="G29" s="6"/>
      <c r="H29" s="6"/>
      <c r="I29" s="6"/>
      <c r="J29" s="6"/>
      <c r="K29" s="6"/>
      <c r="L29" s="6"/>
      <c r="M29" s="6"/>
      <c r="N29" s="6"/>
      <c r="O29" s="6"/>
    </row>
    <row r="30" spans="1:15" s="2" customFormat="1" ht="24.75" customHeight="1">
      <c r="A30" s="6"/>
      <c r="B30" s="6"/>
      <c r="C30" s="6"/>
      <c r="D30" s="6"/>
      <c r="E30" s="6"/>
      <c r="F30" s="6"/>
      <c r="G30" s="6"/>
      <c r="H30" s="6"/>
      <c r="I30" s="6"/>
      <c r="J30" s="6"/>
      <c r="K30" s="6"/>
      <c r="L30" s="6"/>
      <c r="M30" s="6"/>
      <c r="N30" s="6"/>
      <c r="O30" s="6"/>
    </row>
    <row r="31" spans="1:15" s="2" customFormat="1" ht="24.75" customHeight="1">
      <c r="A31" s="6"/>
      <c r="B31" s="6"/>
      <c r="C31" s="6"/>
      <c r="D31" s="6"/>
      <c r="E31" s="6"/>
      <c r="F31" s="6"/>
      <c r="G31" s="6"/>
      <c r="H31" s="6"/>
      <c r="I31" s="6"/>
      <c r="J31" s="6"/>
      <c r="K31" s="6"/>
      <c r="L31" s="6"/>
      <c r="M31" s="6"/>
      <c r="N31" s="6"/>
      <c r="O31" s="6"/>
    </row>
    <row r="32" spans="1:15" s="2" customFormat="1" ht="24.75" customHeight="1">
      <c r="A32" s="6"/>
      <c r="B32" s="6"/>
      <c r="C32" s="6"/>
      <c r="D32" s="6"/>
      <c r="E32" s="6"/>
      <c r="F32" s="6"/>
      <c r="G32" s="6"/>
      <c r="H32" s="6"/>
      <c r="I32" s="6"/>
      <c r="J32" s="6"/>
      <c r="K32" s="6"/>
      <c r="L32" s="6"/>
      <c r="M32" s="6"/>
      <c r="N32" s="6"/>
      <c r="O32" s="6"/>
    </row>
    <row r="33" spans="1:15" s="2" customFormat="1" ht="24.75" customHeight="1">
      <c r="A33" s="6"/>
      <c r="B33" s="6"/>
      <c r="C33" s="6"/>
      <c r="D33" s="6"/>
      <c r="E33" s="6"/>
      <c r="F33" s="6"/>
      <c r="G33" s="6"/>
      <c r="H33" s="6"/>
      <c r="I33" s="6"/>
      <c r="J33" s="6"/>
      <c r="K33" s="6"/>
      <c r="L33" s="6"/>
      <c r="M33" s="6"/>
      <c r="N33" s="6"/>
      <c r="O33" s="6"/>
    </row>
    <row r="34" spans="1:15" s="2" customFormat="1" ht="24.75" customHeight="1">
      <c r="A34" s="6"/>
      <c r="B34" s="6"/>
      <c r="C34" s="6"/>
      <c r="D34" s="6"/>
      <c r="E34" s="6"/>
      <c r="F34" s="6"/>
      <c r="G34" s="6"/>
      <c r="H34" s="6"/>
      <c r="I34" s="6"/>
      <c r="J34" s="6"/>
      <c r="K34" s="6"/>
      <c r="L34" s="6"/>
      <c r="M34" s="6"/>
      <c r="N34" s="6"/>
      <c r="O34" s="6"/>
    </row>
    <row r="35" spans="1:15" s="2" customFormat="1" ht="24.75" customHeight="1">
      <c r="A35" s="6"/>
      <c r="B35" s="6"/>
      <c r="C35" s="6"/>
      <c r="D35" s="6"/>
      <c r="E35" s="6"/>
      <c r="F35" s="6"/>
      <c r="G35" s="6"/>
      <c r="H35" s="6"/>
      <c r="I35" s="6"/>
      <c r="J35" s="6"/>
      <c r="K35" s="6"/>
      <c r="L35" s="6"/>
      <c r="M35" s="6"/>
      <c r="N35" s="6"/>
      <c r="O35" s="6"/>
    </row>
    <row r="36" spans="1:15" s="2" customFormat="1" ht="24.75" customHeight="1">
      <c r="A36" s="6"/>
      <c r="B36" s="6"/>
      <c r="C36" s="6"/>
      <c r="D36" s="6"/>
      <c r="E36" s="6"/>
      <c r="F36" s="6"/>
      <c r="G36" s="6"/>
      <c r="H36" s="6"/>
      <c r="I36" s="6"/>
      <c r="J36" s="6"/>
      <c r="K36" s="6"/>
      <c r="L36" s="6"/>
      <c r="M36" s="6"/>
      <c r="N36" s="6"/>
      <c r="O36" s="6"/>
    </row>
    <row r="37" spans="1:15" s="2" customFormat="1" ht="24.75" customHeight="1">
      <c r="A37" s="6"/>
      <c r="B37" s="6"/>
      <c r="C37" s="6"/>
      <c r="D37" s="6"/>
      <c r="E37" s="6"/>
      <c r="F37" s="6"/>
      <c r="G37" s="6"/>
      <c r="H37" s="6"/>
      <c r="I37" s="6"/>
      <c r="J37" s="6"/>
      <c r="K37" s="6"/>
      <c r="L37" s="6"/>
      <c r="M37" s="6"/>
      <c r="N37" s="6"/>
      <c r="O37" s="6"/>
    </row>
    <row r="38" spans="1:15" s="2" customFormat="1" ht="24.75" customHeight="1">
      <c r="A38" s="6"/>
      <c r="B38" s="6"/>
      <c r="C38" s="6"/>
      <c r="D38" s="6"/>
      <c r="E38" s="6"/>
      <c r="F38" s="6"/>
      <c r="G38" s="6"/>
      <c r="H38" s="6"/>
      <c r="I38" s="6"/>
      <c r="J38" s="6"/>
      <c r="K38" s="6"/>
      <c r="L38" s="6"/>
      <c r="M38" s="6"/>
      <c r="N38" s="6"/>
      <c r="O38" s="6"/>
    </row>
    <row r="39" spans="1:15" s="2" customFormat="1" ht="24.75" customHeight="1">
      <c r="A39" s="6"/>
      <c r="B39" s="6"/>
      <c r="C39" s="6"/>
      <c r="D39" s="6"/>
      <c r="E39" s="6"/>
      <c r="F39" s="6"/>
      <c r="G39" s="6"/>
      <c r="H39" s="6"/>
      <c r="I39" s="6"/>
      <c r="J39" s="6"/>
      <c r="K39" s="6"/>
      <c r="L39" s="6"/>
      <c r="M39" s="6"/>
      <c r="N39" s="6"/>
      <c r="O39" s="6"/>
    </row>
    <row r="40" spans="1:15" s="2" customFormat="1" ht="24.75" customHeight="1">
      <c r="A40" s="6"/>
      <c r="B40" s="6"/>
      <c r="C40" s="6"/>
      <c r="D40" s="6"/>
      <c r="E40" s="6"/>
      <c r="F40" s="6"/>
      <c r="G40" s="6"/>
      <c r="H40" s="6"/>
      <c r="I40" s="6"/>
      <c r="J40" s="6"/>
      <c r="K40" s="6"/>
      <c r="L40" s="6"/>
      <c r="M40" s="6"/>
      <c r="N40" s="6"/>
      <c r="O40" s="6"/>
    </row>
    <row r="41" spans="1:15" s="2" customFormat="1" ht="24.75" customHeight="1">
      <c r="A41" s="7"/>
      <c r="B41" s="7"/>
      <c r="C41" s="7"/>
      <c r="D41" s="7"/>
      <c r="E41" s="7"/>
      <c r="F41" s="7"/>
      <c r="G41" s="7"/>
      <c r="H41" s="7"/>
      <c r="I41" s="7"/>
      <c r="J41" s="7"/>
      <c r="K41" s="7"/>
      <c r="L41" s="7"/>
      <c r="M41" s="7"/>
      <c r="N41" s="7"/>
      <c r="O41" s="7"/>
    </row>
    <row r="42" spans="1:15" s="3" customFormat="1" ht="24.75" customHeight="1">
      <c r="A42" s="7"/>
      <c r="B42" s="7"/>
      <c r="C42" s="7"/>
      <c r="D42" s="7"/>
      <c r="E42" s="7"/>
      <c r="F42" s="7"/>
      <c r="G42" s="7"/>
      <c r="H42" s="7"/>
      <c r="I42" s="7"/>
      <c r="J42" s="7"/>
      <c r="K42" s="7"/>
      <c r="L42" s="7"/>
      <c r="M42" s="7"/>
      <c r="N42" s="7"/>
      <c r="O42" s="7"/>
    </row>
    <row r="43" spans="1:15" s="3" customFormat="1" ht="24.75" customHeight="1">
      <c r="A43" s="7"/>
      <c r="B43" s="7"/>
      <c r="C43" s="7"/>
      <c r="D43" s="7"/>
      <c r="E43" s="7"/>
      <c r="F43" s="7"/>
      <c r="G43" s="7"/>
      <c r="H43" s="7"/>
      <c r="I43" s="7"/>
      <c r="J43" s="7"/>
      <c r="K43" s="7"/>
      <c r="L43" s="7"/>
      <c r="M43" s="7"/>
      <c r="N43" s="7"/>
      <c r="O43" s="7"/>
    </row>
    <row r="44" spans="1:15" s="3" customFormat="1" ht="24.75" customHeight="1">
      <c r="A44" s="7"/>
      <c r="B44" s="7"/>
      <c r="C44" s="7"/>
      <c r="D44" s="7"/>
      <c r="E44" s="7"/>
      <c r="F44" s="7"/>
      <c r="G44" s="7"/>
      <c r="H44" s="7"/>
      <c r="I44" s="7"/>
      <c r="J44" s="7"/>
      <c r="K44" s="7"/>
      <c r="L44" s="7"/>
      <c r="M44" s="7"/>
      <c r="N44" s="7"/>
      <c r="O44" s="7"/>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097222222222222" right="0.7083333333333334" top="0.7479166666666667" bottom="0.7479166666666667" header="0.3145833333333333" footer="0.31458333333333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C1">
      <selection activeCell="K14" sqref="K14"/>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46" t="s">
        <v>3</v>
      </c>
      <c r="B1" s="146"/>
      <c r="C1" s="146"/>
      <c r="D1" s="146"/>
      <c r="E1" s="146"/>
      <c r="F1" s="146"/>
      <c r="G1" s="146"/>
      <c r="H1" s="146"/>
      <c r="I1" s="146"/>
      <c r="J1" s="146"/>
      <c r="K1" s="146"/>
      <c r="L1" s="146"/>
    </row>
    <row r="2" spans="1:12" s="98" customFormat="1" ht="24.75" customHeight="1">
      <c r="A2" s="100" t="s">
        <v>4</v>
      </c>
      <c r="B2" s="147" t="s">
        <v>5</v>
      </c>
      <c r="C2" s="148"/>
      <c r="D2" s="148"/>
      <c r="E2" s="148"/>
      <c r="F2" s="148"/>
      <c r="G2" s="148"/>
      <c r="H2" s="148"/>
      <c r="I2" s="148"/>
      <c r="J2" s="149"/>
      <c r="K2" s="100" t="s">
        <v>6</v>
      </c>
      <c r="L2" s="100" t="s">
        <v>7</v>
      </c>
    </row>
    <row r="3" spans="1:12" s="99" customFormat="1" ht="24.75" customHeight="1">
      <c r="A3" s="101" t="s">
        <v>8</v>
      </c>
      <c r="B3" s="142" t="s">
        <v>402</v>
      </c>
      <c r="C3" s="143"/>
      <c r="D3" s="143"/>
      <c r="E3" s="143"/>
      <c r="F3" s="143"/>
      <c r="G3" s="143"/>
      <c r="H3" s="143"/>
      <c r="I3" s="143"/>
      <c r="J3" s="143"/>
      <c r="K3" s="101" t="s">
        <v>9</v>
      </c>
      <c r="L3" s="101"/>
    </row>
    <row r="4" spans="1:12" s="99" customFormat="1" ht="24.75" customHeight="1">
      <c r="A4" s="101" t="s">
        <v>10</v>
      </c>
      <c r="B4" s="142" t="s">
        <v>403</v>
      </c>
      <c r="C4" s="143"/>
      <c r="D4" s="143"/>
      <c r="E4" s="143"/>
      <c r="F4" s="143"/>
      <c r="G4" s="143"/>
      <c r="H4" s="143"/>
      <c r="I4" s="143"/>
      <c r="J4" s="143"/>
      <c r="K4" s="101" t="s">
        <v>9</v>
      </c>
      <c r="L4" s="103"/>
    </row>
    <row r="5" spans="1:12" s="99" customFormat="1" ht="24.75" customHeight="1">
      <c r="A5" s="101" t="s">
        <v>11</v>
      </c>
      <c r="B5" s="142" t="s">
        <v>404</v>
      </c>
      <c r="C5" s="143"/>
      <c r="D5" s="143"/>
      <c r="E5" s="143"/>
      <c r="F5" s="143"/>
      <c r="G5" s="143"/>
      <c r="H5" s="143"/>
      <c r="I5" s="143"/>
      <c r="J5" s="143"/>
      <c r="K5" s="101" t="s">
        <v>9</v>
      </c>
      <c r="L5" s="103"/>
    </row>
    <row r="6" spans="1:12" s="99" customFormat="1" ht="24.75" customHeight="1">
      <c r="A6" s="101" t="s">
        <v>12</v>
      </c>
      <c r="B6" s="142" t="s">
        <v>405</v>
      </c>
      <c r="C6" s="143"/>
      <c r="D6" s="143"/>
      <c r="E6" s="143"/>
      <c r="F6" s="143"/>
      <c r="G6" s="143"/>
      <c r="H6" s="143"/>
      <c r="I6" s="143"/>
      <c r="J6" s="143"/>
      <c r="K6" s="101" t="s">
        <v>9</v>
      </c>
      <c r="L6" s="102"/>
    </row>
    <row r="7" spans="1:12" s="99" customFormat="1" ht="24.75" customHeight="1">
      <c r="A7" s="101" t="s">
        <v>13</v>
      </c>
      <c r="B7" s="142" t="s">
        <v>406</v>
      </c>
      <c r="C7" s="143"/>
      <c r="D7" s="143"/>
      <c r="E7" s="143"/>
      <c r="F7" s="143"/>
      <c r="G7" s="143"/>
      <c r="H7" s="143"/>
      <c r="I7" s="143"/>
      <c r="J7" s="143"/>
      <c r="K7" s="101" t="s">
        <v>9</v>
      </c>
      <c r="L7" s="104"/>
    </row>
    <row r="8" spans="1:12" s="99" customFormat="1" ht="24.75" customHeight="1">
      <c r="A8" s="101" t="s">
        <v>14</v>
      </c>
      <c r="B8" s="142" t="s">
        <v>407</v>
      </c>
      <c r="C8" s="143"/>
      <c r="D8" s="143"/>
      <c r="E8" s="143"/>
      <c r="F8" s="143"/>
      <c r="G8" s="143"/>
      <c r="H8" s="143"/>
      <c r="I8" s="143"/>
      <c r="J8" s="143"/>
      <c r="K8" s="101" t="s">
        <v>9</v>
      </c>
      <c r="L8" s="104"/>
    </row>
    <row r="9" spans="1:12" s="99" customFormat="1" ht="24.75" customHeight="1">
      <c r="A9" s="101" t="s">
        <v>15</v>
      </c>
      <c r="B9" s="142" t="s">
        <v>408</v>
      </c>
      <c r="C9" s="143"/>
      <c r="D9" s="143"/>
      <c r="E9" s="143"/>
      <c r="F9" s="143"/>
      <c r="G9" s="143"/>
      <c r="H9" s="143"/>
      <c r="I9" s="143"/>
      <c r="J9" s="143"/>
      <c r="K9" s="101" t="s">
        <v>9</v>
      </c>
      <c r="L9" s="104"/>
    </row>
    <row r="10" spans="1:12" s="99" customFormat="1" ht="24.75" customHeight="1">
      <c r="A10" s="101" t="s">
        <v>16</v>
      </c>
      <c r="B10" s="142" t="s">
        <v>409</v>
      </c>
      <c r="C10" s="143"/>
      <c r="D10" s="143"/>
      <c r="E10" s="143"/>
      <c r="F10" s="143"/>
      <c r="G10" s="143"/>
      <c r="H10" s="143"/>
      <c r="I10" s="143"/>
      <c r="J10" s="143"/>
      <c r="K10" s="101" t="s">
        <v>9</v>
      </c>
      <c r="L10" s="104"/>
    </row>
    <row r="11" spans="1:12" s="99" customFormat="1" ht="24.75" customHeight="1">
      <c r="A11" s="101" t="s">
        <v>17</v>
      </c>
      <c r="B11" s="142" t="s">
        <v>410</v>
      </c>
      <c r="C11" s="143"/>
      <c r="D11" s="143"/>
      <c r="E11" s="143"/>
      <c r="F11" s="143"/>
      <c r="G11" s="143"/>
      <c r="H11" s="143"/>
      <c r="I11" s="143"/>
      <c r="J11" s="143"/>
      <c r="K11" s="101" t="s">
        <v>18</v>
      </c>
      <c r="L11" s="101" t="s">
        <v>335</v>
      </c>
    </row>
    <row r="12" spans="1:12" s="99" customFormat="1" ht="24.75" customHeight="1">
      <c r="A12" s="101" t="s">
        <v>19</v>
      </c>
      <c r="B12" s="142" t="s">
        <v>411</v>
      </c>
      <c r="C12" s="143"/>
      <c r="D12" s="143"/>
      <c r="E12" s="143"/>
      <c r="F12" s="143"/>
      <c r="G12" s="143"/>
      <c r="H12" s="143"/>
      <c r="I12" s="143"/>
      <c r="J12" s="143"/>
      <c r="K12" s="101" t="s">
        <v>9</v>
      </c>
      <c r="L12" s="101"/>
    </row>
    <row r="13" spans="1:12" s="99" customFormat="1" ht="24.75" customHeight="1">
      <c r="A13" s="101" t="s">
        <v>20</v>
      </c>
      <c r="B13" s="142" t="s">
        <v>412</v>
      </c>
      <c r="C13" s="143"/>
      <c r="D13" s="143"/>
      <c r="E13" s="143"/>
      <c r="F13" s="143"/>
      <c r="G13" s="143"/>
      <c r="H13" s="143"/>
      <c r="I13" s="143"/>
      <c r="J13" s="143"/>
      <c r="K13" s="101" t="s">
        <v>417</v>
      </c>
      <c r="L13" s="101"/>
    </row>
    <row r="14" spans="1:12" s="99" customFormat="1" ht="24.75" customHeight="1">
      <c r="A14" s="101" t="s">
        <v>21</v>
      </c>
      <c r="B14" s="144" t="s">
        <v>413</v>
      </c>
      <c r="C14" s="145"/>
      <c r="D14" s="145"/>
      <c r="E14" s="145"/>
      <c r="F14" s="145"/>
      <c r="G14" s="145"/>
      <c r="H14" s="145"/>
      <c r="I14" s="145"/>
      <c r="J14" s="145"/>
      <c r="K14" s="101" t="s">
        <v>9</v>
      </c>
      <c r="L14" s="105"/>
    </row>
    <row r="15" spans="1:12" ht="24.75" customHeight="1">
      <c r="A15" s="101" t="s">
        <v>22</v>
      </c>
      <c r="B15" s="142" t="s">
        <v>414</v>
      </c>
      <c r="C15" s="143"/>
      <c r="D15" s="143"/>
      <c r="E15" s="143"/>
      <c r="F15" s="143"/>
      <c r="G15" s="143"/>
      <c r="H15" s="143"/>
      <c r="I15" s="143"/>
      <c r="J15" s="143"/>
      <c r="K15" s="101" t="s">
        <v>18</v>
      </c>
      <c r="L15" s="101" t="s">
        <v>336</v>
      </c>
    </row>
    <row r="16" spans="1:12" ht="24.75" customHeight="1">
      <c r="A16" s="101" t="s">
        <v>23</v>
      </c>
      <c r="B16" s="142" t="s">
        <v>415</v>
      </c>
      <c r="C16" s="143"/>
      <c r="D16" s="143"/>
      <c r="E16" s="143"/>
      <c r="F16" s="143"/>
      <c r="G16" s="143"/>
      <c r="H16" s="143"/>
      <c r="I16" s="143"/>
      <c r="J16" s="143"/>
      <c r="K16" s="101" t="s">
        <v>18</v>
      </c>
      <c r="L16" s="101" t="s">
        <v>336</v>
      </c>
    </row>
    <row r="17" spans="1:12" ht="24.75" customHeight="1">
      <c r="A17" s="101" t="s">
        <v>24</v>
      </c>
      <c r="B17" s="142" t="s">
        <v>416</v>
      </c>
      <c r="C17" s="143"/>
      <c r="D17" s="143"/>
      <c r="E17" s="143"/>
      <c r="F17" s="143"/>
      <c r="G17" s="143"/>
      <c r="H17" s="143"/>
      <c r="I17" s="143"/>
      <c r="J17" s="143"/>
      <c r="K17" s="101" t="s">
        <v>18</v>
      </c>
      <c r="L17" s="101" t="s">
        <v>336</v>
      </c>
    </row>
    <row r="18" spans="1:12" ht="24.75" customHeight="1">
      <c r="A18" s="101" t="s">
        <v>25</v>
      </c>
      <c r="B18" s="143" t="s">
        <v>26</v>
      </c>
      <c r="C18" s="143"/>
      <c r="D18" s="143"/>
      <c r="E18" s="143"/>
      <c r="F18" s="143"/>
      <c r="G18" s="143"/>
      <c r="H18" s="143"/>
      <c r="I18" s="143"/>
      <c r="J18" s="143"/>
      <c r="K18" s="101" t="s">
        <v>9</v>
      </c>
      <c r="L18" s="106"/>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7:J17"/>
    <mergeCell ref="B18:J18"/>
    <mergeCell ref="B13:J13"/>
    <mergeCell ref="B14:J14"/>
    <mergeCell ref="B15:J15"/>
    <mergeCell ref="B16:J16"/>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28">
      <selection activeCell="D31" sqref="D31"/>
    </sheetView>
  </sheetViews>
  <sheetFormatPr defaultColWidth="9.16015625" defaultRowHeight="12.75" customHeight="1"/>
  <cols>
    <col min="1" max="1" width="40.5" style="0" customWidth="1"/>
    <col min="2" max="2" width="23.33203125" style="89" customWidth="1"/>
    <col min="3" max="3" width="41" style="0" customWidth="1"/>
    <col min="4" max="4" width="28.66015625" style="89" customWidth="1"/>
    <col min="5" max="5" width="43" style="0" customWidth="1"/>
    <col min="6" max="6" width="24.16015625" style="90" customWidth="1"/>
  </cols>
  <sheetData>
    <row r="1" spans="1:6" ht="13.5" customHeight="1">
      <c r="A1" s="44" t="s">
        <v>8</v>
      </c>
      <c r="B1" s="48"/>
      <c r="C1" s="45"/>
      <c r="D1" s="48"/>
      <c r="E1" s="45"/>
      <c r="F1" s="91"/>
    </row>
    <row r="2" spans="1:6" ht="16.5" customHeight="1">
      <c r="A2" s="150" t="s">
        <v>401</v>
      </c>
      <c r="B2" s="151"/>
      <c r="C2" s="151"/>
      <c r="D2" s="151"/>
      <c r="E2" s="151"/>
      <c r="F2" s="151"/>
    </row>
    <row r="3" spans="1:6" ht="15" customHeight="1">
      <c r="A3" s="152"/>
      <c r="B3" s="152"/>
      <c r="C3" s="47"/>
      <c r="D3" s="92"/>
      <c r="E3" s="48"/>
      <c r="F3" s="48" t="s">
        <v>27</v>
      </c>
    </row>
    <row r="4" spans="1:6" ht="18.75" customHeight="1">
      <c r="A4" s="153" t="s">
        <v>28</v>
      </c>
      <c r="B4" s="153"/>
      <c r="C4" s="153" t="s">
        <v>29</v>
      </c>
      <c r="D4" s="153"/>
      <c r="E4" s="153"/>
      <c r="F4" s="153"/>
    </row>
    <row r="5" spans="1:6" ht="18.75" customHeight="1">
      <c r="A5" s="49" t="s">
        <v>30</v>
      </c>
      <c r="B5" s="49" t="s">
        <v>31</v>
      </c>
      <c r="C5" s="49" t="s">
        <v>32</v>
      </c>
      <c r="D5" s="50" t="s">
        <v>31</v>
      </c>
      <c r="E5" s="49" t="s">
        <v>33</v>
      </c>
      <c r="F5" s="49" t="s">
        <v>31</v>
      </c>
    </row>
    <row r="6" spans="1:6" ht="18.75" customHeight="1">
      <c r="A6" s="76" t="s">
        <v>34</v>
      </c>
      <c r="B6" s="56">
        <f>B7+B12+B13+B15+B16+B17</f>
        <v>1843.52</v>
      </c>
      <c r="C6" s="76" t="s">
        <v>34</v>
      </c>
      <c r="D6" s="56">
        <f>SUM(D7:D34)</f>
        <v>1843.52</v>
      </c>
      <c r="E6" s="58" t="s">
        <v>34</v>
      </c>
      <c r="F6" s="56">
        <f>F7+F12+F23+F24+F25</f>
        <v>1843.52</v>
      </c>
    </row>
    <row r="7" spans="1:6" ht="18.75" customHeight="1">
      <c r="A7" s="51" t="s">
        <v>35</v>
      </c>
      <c r="B7" s="56">
        <f>B8+B10+B11</f>
        <v>1843.52</v>
      </c>
      <c r="C7" s="78" t="s">
        <v>36</v>
      </c>
      <c r="D7" s="59">
        <v>1782.33</v>
      </c>
      <c r="E7" s="58" t="s">
        <v>37</v>
      </c>
      <c r="F7" s="56">
        <f>SUM(F8:F11)</f>
        <v>569.88</v>
      </c>
    </row>
    <row r="8" spans="1:8" ht="18.75" customHeight="1">
      <c r="A8" s="51" t="s">
        <v>38</v>
      </c>
      <c r="B8" s="59">
        <v>1843.52</v>
      </c>
      <c r="C8" s="78" t="s">
        <v>39</v>
      </c>
      <c r="D8" s="59"/>
      <c r="E8" s="58" t="s">
        <v>40</v>
      </c>
      <c r="F8" s="59">
        <v>448.91</v>
      </c>
      <c r="H8" s="23"/>
    </row>
    <row r="9" spans="1:6" ht="18.75" customHeight="1">
      <c r="A9" s="79" t="s">
        <v>41</v>
      </c>
      <c r="B9" s="59"/>
      <c r="C9" s="78" t="s">
        <v>42</v>
      </c>
      <c r="D9" s="59"/>
      <c r="E9" s="58" t="s">
        <v>43</v>
      </c>
      <c r="F9" s="59">
        <v>105.13</v>
      </c>
    </row>
    <row r="10" spans="1:6" ht="18.75" customHeight="1">
      <c r="A10" s="51" t="s">
        <v>44</v>
      </c>
      <c r="B10" s="59"/>
      <c r="C10" s="78" t="s">
        <v>45</v>
      </c>
      <c r="D10" s="59"/>
      <c r="E10" s="58" t="s">
        <v>46</v>
      </c>
      <c r="F10" s="59">
        <v>15.84</v>
      </c>
    </row>
    <row r="11" spans="1:6" ht="18.75" customHeight="1">
      <c r="A11" s="51" t="s">
        <v>47</v>
      </c>
      <c r="B11" s="59"/>
      <c r="C11" s="78" t="s">
        <v>48</v>
      </c>
      <c r="D11" s="59"/>
      <c r="E11" s="58" t="s">
        <v>49</v>
      </c>
      <c r="F11" s="59"/>
    </row>
    <row r="12" spans="1:6" ht="18.75" customHeight="1">
      <c r="A12" s="51" t="s">
        <v>50</v>
      </c>
      <c r="B12" s="59"/>
      <c r="C12" s="78" t="s">
        <v>51</v>
      </c>
      <c r="D12" s="59"/>
      <c r="E12" s="58" t="s">
        <v>52</v>
      </c>
      <c r="F12" s="56">
        <f>SUM(F13:F22)</f>
        <v>1273.6399999999999</v>
      </c>
    </row>
    <row r="13" spans="1:6" ht="18.75" customHeight="1">
      <c r="A13" s="51" t="s">
        <v>53</v>
      </c>
      <c r="B13" s="59"/>
      <c r="C13" s="78" t="s">
        <v>54</v>
      </c>
      <c r="D13" s="59">
        <v>21.83</v>
      </c>
      <c r="E13" s="58" t="s">
        <v>40</v>
      </c>
      <c r="F13" s="59"/>
    </row>
    <row r="14" spans="1:6" ht="18.75" customHeight="1">
      <c r="A14" s="51" t="s">
        <v>55</v>
      </c>
      <c r="B14" s="59"/>
      <c r="C14" s="78" t="s">
        <v>56</v>
      </c>
      <c r="D14" s="89">
        <v>9.15</v>
      </c>
      <c r="E14" s="58" t="s">
        <v>43</v>
      </c>
      <c r="F14" s="59">
        <v>276.64</v>
      </c>
    </row>
    <row r="15" spans="1:6" ht="18.75" customHeight="1">
      <c r="A15" s="51" t="s">
        <v>57</v>
      </c>
      <c r="B15" s="59"/>
      <c r="C15" s="78" t="s">
        <v>58</v>
      </c>
      <c r="D15" s="59"/>
      <c r="E15" s="58" t="s">
        <v>59</v>
      </c>
      <c r="F15" s="59">
        <v>788</v>
      </c>
    </row>
    <row r="16" spans="1:6" ht="18.75" customHeight="1">
      <c r="A16" s="41" t="s">
        <v>60</v>
      </c>
      <c r="B16" s="59"/>
      <c r="C16" s="78" t="s">
        <v>61</v>
      </c>
      <c r="D16" s="59"/>
      <c r="E16" s="58" t="s">
        <v>62</v>
      </c>
      <c r="F16" s="59"/>
    </row>
    <row r="17" spans="1:6" ht="18.75" customHeight="1">
      <c r="A17" s="41" t="s">
        <v>63</v>
      </c>
      <c r="B17" s="59"/>
      <c r="C17" s="78" t="s">
        <v>64</v>
      </c>
      <c r="D17" s="59"/>
      <c r="E17" s="58" t="s">
        <v>65</v>
      </c>
      <c r="F17" s="59"/>
    </row>
    <row r="18" spans="1:6" ht="18.75" customHeight="1">
      <c r="A18" s="41"/>
      <c r="B18" s="93"/>
      <c r="C18" s="78" t="s">
        <v>66</v>
      </c>
      <c r="D18" s="59"/>
      <c r="E18" s="58" t="s">
        <v>67</v>
      </c>
      <c r="F18" s="59">
        <v>209</v>
      </c>
    </row>
    <row r="19" spans="1:6" ht="18.75" customHeight="1">
      <c r="A19" s="60"/>
      <c r="B19" s="94"/>
      <c r="C19" s="78" t="s">
        <v>68</v>
      </c>
      <c r="D19" s="59"/>
      <c r="E19" s="58" t="s">
        <v>69</v>
      </c>
      <c r="F19" s="59"/>
    </row>
    <row r="20" spans="1:6" ht="18.75" customHeight="1">
      <c r="A20" s="60"/>
      <c r="B20" s="93"/>
      <c r="C20" s="78" t="s">
        <v>70</v>
      </c>
      <c r="D20" s="59"/>
      <c r="E20" s="58" t="s">
        <v>71</v>
      </c>
      <c r="F20" s="59"/>
    </row>
    <row r="21" spans="1:6" ht="18.75" customHeight="1">
      <c r="A21" s="31"/>
      <c r="B21" s="93"/>
      <c r="C21" s="78" t="s">
        <v>72</v>
      </c>
      <c r="D21" s="59"/>
      <c r="E21" s="58" t="s">
        <v>73</v>
      </c>
      <c r="F21" s="59"/>
    </row>
    <row r="22" spans="1:6" ht="18.75" customHeight="1">
      <c r="A22" s="32"/>
      <c r="B22" s="93"/>
      <c r="C22" s="78" t="s">
        <v>74</v>
      </c>
      <c r="D22" s="59"/>
      <c r="E22" s="58" t="s">
        <v>75</v>
      </c>
      <c r="F22" s="59"/>
    </row>
    <row r="23" spans="1:6" ht="18.75" customHeight="1">
      <c r="A23" s="80"/>
      <c r="B23" s="93"/>
      <c r="C23" s="78" t="s">
        <v>76</v>
      </c>
      <c r="D23" s="59"/>
      <c r="E23" s="62" t="s">
        <v>77</v>
      </c>
      <c r="F23" s="59"/>
    </row>
    <row r="24" spans="1:6" ht="18.75" customHeight="1">
      <c r="A24" s="80"/>
      <c r="B24" s="93"/>
      <c r="C24" s="78" t="s">
        <v>78</v>
      </c>
      <c r="D24" s="59"/>
      <c r="E24" s="62" t="s">
        <v>79</v>
      </c>
      <c r="F24" s="59"/>
    </row>
    <row r="25" spans="1:7" ht="18.75" customHeight="1">
      <c r="A25" s="80"/>
      <c r="B25" s="93"/>
      <c r="C25" s="78" t="s">
        <v>80</v>
      </c>
      <c r="D25" s="59"/>
      <c r="E25" s="62" t="s">
        <v>81</v>
      </c>
      <c r="F25" s="59"/>
      <c r="G25" s="23"/>
    </row>
    <row r="26" spans="1:8" ht="18.75" customHeight="1">
      <c r="A26" s="80"/>
      <c r="B26" s="93"/>
      <c r="C26" s="78" t="s">
        <v>82</v>
      </c>
      <c r="D26" s="59">
        <v>30.21</v>
      </c>
      <c r="E26" s="62"/>
      <c r="F26" s="59"/>
      <c r="G26" s="23"/>
      <c r="H26" s="23"/>
    </row>
    <row r="27" spans="1:8" ht="18.75" customHeight="1">
      <c r="A27" s="32"/>
      <c r="B27" s="94"/>
      <c r="C27" s="78" t="s">
        <v>83</v>
      </c>
      <c r="D27" s="59"/>
      <c r="E27" s="58"/>
      <c r="F27" s="59"/>
      <c r="G27" s="23"/>
      <c r="H27" s="23"/>
    </row>
    <row r="28" spans="1:8" ht="18.75" customHeight="1">
      <c r="A28" s="80"/>
      <c r="B28" s="93"/>
      <c r="C28" s="78" t="s">
        <v>84</v>
      </c>
      <c r="D28" s="59"/>
      <c r="E28" s="58"/>
      <c r="F28" s="59"/>
      <c r="G28" s="23"/>
      <c r="H28" s="23"/>
    </row>
    <row r="29" spans="1:8" ht="18.75" customHeight="1">
      <c r="A29" s="32"/>
      <c r="B29" s="94"/>
      <c r="C29" s="78" t="s">
        <v>85</v>
      </c>
      <c r="D29" s="59"/>
      <c r="E29" s="58"/>
      <c r="F29" s="59"/>
      <c r="G29" s="23"/>
      <c r="H29" s="23"/>
    </row>
    <row r="30" spans="1:7" ht="18.75" customHeight="1">
      <c r="A30" s="32"/>
      <c r="B30" s="93"/>
      <c r="C30" s="78" t="s">
        <v>86</v>
      </c>
      <c r="D30" s="59"/>
      <c r="E30" s="58"/>
      <c r="F30" s="59"/>
      <c r="G30" s="23"/>
    </row>
    <row r="31" spans="1:7" ht="18.75" customHeight="1">
      <c r="A31" s="32"/>
      <c r="B31" s="93"/>
      <c r="C31" s="78" t="s">
        <v>87</v>
      </c>
      <c r="D31" s="54"/>
      <c r="E31" s="58"/>
      <c r="F31" s="59"/>
      <c r="G31" s="23"/>
    </row>
    <row r="32" spans="1:7" ht="18.75" customHeight="1">
      <c r="A32" s="32"/>
      <c r="B32" s="93"/>
      <c r="C32" s="78" t="s">
        <v>88</v>
      </c>
      <c r="D32" s="59"/>
      <c r="E32" s="58"/>
      <c r="F32" s="59"/>
      <c r="G32" s="23"/>
    </row>
    <row r="33" spans="1:8" ht="18.75" customHeight="1">
      <c r="A33" s="32"/>
      <c r="B33" s="93"/>
      <c r="C33" s="78" t="s">
        <v>89</v>
      </c>
      <c r="D33" s="59"/>
      <c r="E33" s="58"/>
      <c r="F33" s="59"/>
      <c r="G33" s="23"/>
      <c r="H33" s="23"/>
    </row>
    <row r="34" spans="1:7" ht="18.75" customHeight="1">
      <c r="A34" s="31"/>
      <c r="B34" s="93"/>
      <c r="C34" s="78" t="s">
        <v>90</v>
      </c>
      <c r="D34" s="59"/>
      <c r="E34" s="58"/>
      <c r="F34" s="59"/>
      <c r="G34" s="23"/>
    </row>
    <row r="35" spans="1:6" ht="18.75" customHeight="1">
      <c r="A35" s="32"/>
      <c r="B35" s="93"/>
      <c r="C35" s="55"/>
      <c r="D35" s="59"/>
      <c r="E35" s="58"/>
      <c r="F35" s="59"/>
    </row>
    <row r="36" spans="1:6" ht="18.75" customHeight="1">
      <c r="A36" s="32"/>
      <c r="B36" s="93"/>
      <c r="C36" s="53"/>
      <c r="D36" s="95"/>
      <c r="E36" s="58"/>
      <c r="F36" s="59"/>
    </row>
    <row r="37" spans="1:6" ht="18.75" customHeight="1">
      <c r="A37" s="32"/>
      <c r="B37" s="93"/>
      <c r="C37" s="53"/>
      <c r="D37" s="95"/>
      <c r="E37" s="58"/>
      <c r="F37" s="64"/>
    </row>
    <row r="38" spans="1:6" ht="18.75" customHeight="1">
      <c r="A38" s="50" t="s">
        <v>91</v>
      </c>
      <c r="B38" s="65">
        <f>SUM(B6,B18)</f>
        <v>1843.52</v>
      </c>
      <c r="C38" s="50" t="s">
        <v>92</v>
      </c>
      <c r="D38" s="65">
        <f>SUM(D6,D35)</f>
        <v>1843.52</v>
      </c>
      <c r="E38" s="50" t="s">
        <v>92</v>
      </c>
      <c r="F38" s="67">
        <f>SUM(F6,F26)</f>
        <v>1843.52</v>
      </c>
    </row>
    <row r="39" spans="1:6" ht="18.75" customHeight="1">
      <c r="A39" s="43" t="s">
        <v>93</v>
      </c>
      <c r="B39" s="93"/>
      <c r="C39" s="41" t="s">
        <v>94</v>
      </c>
      <c r="D39" s="95">
        <f>SUM(B45)-SUM(D38)-SUM(D40)</f>
        <v>0</v>
      </c>
      <c r="E39" s="41" t="s">
        <v>94</v>
      </c>
      <c r="F39" s="64">
        <f>D39</f>
        <v>0</v>
      </c>
    </row>
    <row r="40" spans="1:6" ht="18.75" customHeight="1">
      <c r="A40" s="43" t="s">
        <v>95</v>
      </c>
      <c r="B40" s="93"/>
      <c r="C40" s="55" t="s">
        <v>96</v>
      </c>
      <c r="D40" s="59"/>
      <c r="E40" s="55" t="s">
        <v>96</v>
      </c>
      <c r="F40" s="59"/>
    </row>
    <row r="41" spans="1:6" ht="18.75" customHeight="1">
      <c r="A41" s="43" t="s">
        <v>97</v>
      </c>
      <c r="B41" s="96"/>
      <c r="C41" s="84"/>
      <c r="D41" s="95"/>
      <c r="E41" s="32"/>
      <c r="F41" s="95"/>
    </row>
    <row r="42" spans="1:6" ht="18.75" customHeight="1">
      <c r="A42" s="43" t="s">
        <v>98</v>
      </c>
      <c r="B42" s="93"/>
      <c r="C42" s="84"/>
      <c r="D42" s="95"/>
      <c r="E42" s="31"/>
      <c r="F42" s="95"/>
    </row>
    <row r="43" spans="1:6" ht="18.75" customHeight="1">
      <c r="A43" s="43" t="s">
        <v>99</v>
      </c>
      <c r="B43" s="93"/>
      <c r="C43" s="84"/>
      <c r="D43" s="97"/>
      <c r="E43" s="32"/>
      <c r="F43" s="95"/>
    </row>
    <row r="44" spans="1:6" ht="18.75" customHeight="1">
      <c r="A44" s="32"/>
      <c r="B44" s="93"/>
      <c r="C44" s="31"/>
      <c r="D44" s="97"/>
      <c r="E44" s="31"/>
      <c r="F44" s="97"/>
    </row>
    <row r="45" spans="1:6" ht="18.75" customHeight="1">
      <c r="A45" s="49" t="s">
        <v>100</v>
      </c>
      <c r="B45" s="65">
        <f>SUM(B38,B39,B40)</f>
        <v>1843.52</v>
      </c>
      <c r="C45" s="86" t="s">
        <v>101</v>
      </c>
      <c r="D45" s="66">
        <f>SUM(D38,D39,D40)</f>
        <v>1843.52</v>
      </c>
      <c r="E45" s="49" t="s">
        <v>101</v>
      </c>
      <c r="F45" s="67">
        <f>SUM(F38,F39,F40)</f>
        <v>1843.52</v>
      </c>
    </row>
  </sheetData>
  <sheetProtection/>
  <mergeCells count="4">
    <mergeCell ref="A2:F2"/>
    <mergeCell ref="A3:B3"/>
    <mergeCell ref="A4:B4"/>
    <mergeCell ref="C4:F4"/>
  </mergeCells>
  <printOptions horizontalCentered="1"/>
  <pageMargins left="0.75" right="0.75" top="0.7895833333333333" bottom="1" header="0" footer="0"/>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showGridLines="0" showZeros="0" zoomScalePageLayoutView="0" workbookViewId="0" topLeftCell="A1">
      <selection activeCell="A2" sqref="A2:O2"/>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3" t="s">
        <v>10</v>
      </c>
      <c r="B1" s="23"/>
      <c r="C1" s="23"/>
    </row>
    <row r="2" spans="1:16" ht="35.25" customHeight="1">
      <c r="A2" s="138" t="s">
        <v>400</v>
      </c>
      <c r="B2" s="139"/>
      <c r="C2" s="139"/>
      <c r="D2" s="139"/>
      <c r="E2" s="139"/>
      <c r="F2" s="139"/>
      <c r="G2" s="139"/>
      <c r="H2" s="139"/>
      <c r="I2" s="139"/>
      <c r="J2" s="139"/>
      <c r="K2" s="139"/>
      <c r="L2" s="139"/>
      <c r="M2" s="139"/>
      <c r="N2" s="139"/>
      <c r="O2" s="139"/>
      <c r="P2" s="37"/>
    </row>
    <row r="3" ht="21.75" customHeight="1">
      <c r="O3" s="4" t="s">
        <v>27</v>
      </c>
    </row>
    <row r="4" spans="1:15" ht="18" customHeight="1">
      <c r="A4" s="155" t="s">
        <v>102</v>
      </c>
      <c r="B4" s="155" t="s">
        <v>103</v>
      </c>
      <c r="C4" s="155" t="s">
        <v>104</v>
      </c>
      <c r="D4" s="155" t="s">
        <v>105</v>
      </c>
      <c r="E4" s="155"/>
      <c r="F4" s="155"/>
      <c r="G4" s="155"/>
      <c r="H4" s="155"/>
      <c r="I4" s="155"/>
      <c r="J4" s="155"/>
      <c r="K4" s="155"/>
      <c r="L4" s="155"/>
      <c r="M4" s="155"/>
      <c r="N4" s="155"/>
      <c r="O4" s="140" t="s">
        <v>106</v>
      </c>
    </row>
    <row r="5" spans="1:15" ht="22.5" customHeight="1">
      <c r="A5" s="155"/>
      <c r="B5" s="155"/>
      <c r="C5" s="155"/>
      <c r="D5" s="154" t="s">
        <v>107</v>
      </c>
      <c r="E5" s="154" t="s">
        <v>108</v>
      </c>
      <c r="F5" s="154"/>
      <c r="G5" s="154" t="s">
        <v>109</v>
      </c>
      <c r="H5" s="154" t="s">
        <v>110</v>
      </c>
      <c r="I5" s="154" t="s">
        <v>111</v>
      </c>
      <c r="J5" s="154" t="s">
        <v>112</v>
      </c>
      <c r="K5" s="154" t="s">
        <v>113</v>
      </c>
      <c r="L5" s="154" t="s">
        <v>93</v>
      </c>
      <c r="M5" s="154" t="s">
        <v>97</v>
      </c>
      <c r="N5" s="154" t="s">
        <v>114</v>
      </c>
      <c r="O5" s="141"/>
    </row>
    <row r="6" spans="1:15" ht="33.75" customHeight="1">
      <c r="A6" s="155"/>
      <c r="B6" s="155"/>
      <c r="C6" s="155"/>
      <c r="D6" s="154"/>
      <c r="E6" s="25" t="s">
        <v>115</v>
      </c>
      <c r="F6" s="25" t="s">
        <v>116</v>
      </c>
      <c r="G6" s="154"/>
      <c r="H6" s="154"/>
      <c r="I6" s="154"/>
      <c r="J6" s="154"/>
      <c r="K6" s="154"/>
      <c r="L6" s="154"/>
      <c r="M6" s="154"/>
      <c r="N6" s="154"/>
      <c r="O6" s="137"/>
    </row>
    <row r="7" spans="1:15" ht="18" customHeight="1">
      <c r="A7" s="27" t="s">
        <v>117</v>
      </c>
      <c r="B7" s="27" t="s">
        <v>117</v>
      </c>
      <c r="C7" s="27">
        <v>1</v>
      </c>
      <c r="D7" s="27">
        <v>2</v>
      </c>
      <c r="E7" s="27">
        <v>3</v>
      </c>
      <c r="F7" s="27">
        <v>4</v>
      </c>
      <c r="G7" s="27">
        <v>5</v>
      </c>
      <c r="H7" s="27">
        <v>6</v>
      </c>
      <c r="I7" s="27">
        <v>7</v>
      </c>
      <c r="J7" s="27">
        <v>8</v>
      </c>
      <c r="K7" s="27">
        <v>9</v>
      </c>
      <c r="L7" s="27">
        <v>10</v>
      </c>
      <c r="M7" s="27">
        <v>11</v>
      </c>
      <c r="N7" s="27">
        <v>12</v>
      </c>
      <c r="O7" s="27">
        <v>13</v>
      </c>
    </row>
    <row r="8" spans="1:15" ht="18" customHeight="1">
      <c r="A8" s="27"/>
      <c r="B8" s="27" t="s">
        <v>107</v>
      </c>
      <c r="C8" s="27">
        <f>C9+C10</f>
        <v>1843.52</v>
      </c>
      <c r="D8" s="27">
        <f>D9+D10</f>
        <v>1843.52</v>
      </c>
      <c r="E8" s="27">
        <f>E9+E10</f>
        <v>1843.52</v>
      </c>
      <c r="F8" s="27">
        <f>F9+F10</f>
        <v>1273.64</v>
      </c>
      <c r="G8" s="27"/>
      <c r="H8" s="27"/>
      <c r="I8" s="27"/>
      <c r="J8" s="27"/>
      <c r="K8" s="27"/>
      <c r="L8" s="27"/>
      <c r="M8" s="27"/>
      <c r="N8" s="27"/>
      <c r="O8" s="27"/>
    </row>
    <row r="9" spans="1:15" s="4" customFormat="1" ht="18" customHeight="1">
      <c r="A9" s="29">
        <v>99700605</v>
      </c>
      <c r="B9" s="29" t="s">
        <v>337</v>
      </c>
      <c r="C9" s="87">
        <f>D9+O9</f>
        <v>1843.52</v>
      </c>
      <c r="D9" s="87">
        <f>E9+SUM(G9:N9)</f>
        <v>1843.52</v>
      </c>
      <c r="E9" s="29">
        <v>1843.52</v>
      </c>
      <c r="F9" s="29">
        <v>1273.64</v>
      </c>
      <c r="G9" s="29"/>
      <c r="H9" s="29"/>
      <c r="I9" s="29"/>
      <c r="J9" s="29"/>
      <c r="K9" s="29"/>
      <c r="L9" s="29"/>
      <c r="M9" s="29"/>
      <c r="N9" s="29"/>
      <c r="O9" s="29"/>
    </row>
    <row r="10" spans="1:15" s="4" customFormat="1" ht="18" customHeight="1">
      <c r="A10" s="29"/>
      <c r="B10" s="29"/>
      <c r="C10" s="87"/>
      <c r="D10" s="87"/>
      <c r="E10" s="29"/>
      <c r="F10" s="29"/>
      <c r="G10" s="29"/>
      <c r="H10" s="29"/>
      <c r="I10" s="29"/>
      <c r="J10" s="29"/>
      <c r="K10" s="29"/>
      <c r="L10" s="29"/>
      <c r="M10" s="29"/>
      <c r="N10" s="29"/>
      <c r="O10" s="29"/>
    </row>
    <row r="11" spans="1:15" s="4" customFormat="1" ht="18" customHeight="1">
      <c r="A11" s="29"/>
      <c r="B11" s="29"/>
      <c r="C11" s="29"/>
      <c r="D11" s="29"/>
      <c r="E11" s="29"/>
      <c r="F11" s="29"/>
      <c r="G11" s="29"/>
      <c r="H11" s="29"/>
      <c r="I11" s="29"/>
      <c r="J11" s="88"/>
      <c r="K11" s="88"/>
      <c r="L11" s="88"/>
      <c r="M11" s="88"/>
      <c r="N11" s="29"/>
      <c r="O11" s="29"/>
    </row>
    <row r="12" spans="1:15" s="4" customFormat="1" ht="18" customHeight="1">
      <c r="A12" s="29"/>
      <c r="B12" s="88"/>
      <c r="C12" s="88"/>
      <c r="D12" s="29"/>
      <c r="E12" s="29"/>
      <c r="F12" s="29"/>
      <c r="G12" s="29"/>
      <c r="H12" s="88"/>
      <c r="I12" s="88"/>
      <c r="J12" s="88"/>
      <c r="K12" s="88"/>
      <c r="L12" s="88"/>
      <c r="M12" s="88"/>
      <c r="N12" s="29"/>
      <c r="O12" s="29"/>
    </row>
    <row r="13" spans="1:15" s="4" customFormat="1" ht="18" customHeight="1">
      <c r="A13" s="29"/>
      <c r="B13" s="29"/>
      <c r="C13" s="29"/>
      <c r="D13" s="29"/>
      <c r="E13" s="29"/>
      <c r="F13" s="29"/>
      <c r="G13" s="29"/>
      <c r="H13" s="88"/>
      <c r="I13" s="88"/>
      <c r="J13" s="88"/>
      <c r="K13" s="88"/>
      <c r="L13" s="88"/>
      <c r="M13" s="88"/>
      <c r="N13" s="29"/>
      <c r="O13" s="29"/>
    </row>
    <row r="14" spans="2:16" ht="12.75" customHeight="1">
      <c r="B14" s="23"/>
      <c r="C14" s="23"/>
      <c r="D14" s="23"/>
      <c r="E14" s="23"/>
      <c r="F14" s="23"/>
      <c r="G14" s="23"/>
      <c r="H14" s="23"/>
      <c r="I14" s="23"/>
      <c r="N14" s="23"/>
      <c r="O14" s="23"/>
      <c r="P14" s="23"/>
    </row>
    <row r="15" spans="2:16" ht="12.75" customHeight="1">
      <c r="B15" s="23"/>
      <c r="C15" s="23"/>
      <c r="D15" s="23"/>
      <c r="E15" s="23"/>
      <c r="F15" s="23"/>
      <c r="G15" s="23"/>
      <c r="H15" s="23"/>
      <c r="N15" s="23"/>
      <c r="O15" s="23"/>
      <c r="P15" s="23"/>
    </row>
    <row r="16" spans="4:16" ht="12.75" customHeight="1">
      <c r="D16" s="23"/>
      <c r="E16" s="23"/>
      <c r="F16" s="23"/>
      <c r="N16" s="23"/>
      <c r="O16" s="23"/>
      <c r="P16" s="23"/>
    </row>
    <row r="17" spans="4:16" ht="12.75" customHeight="1">
      <c r="D17" s="23"/>
      <c r="E17" s="23"/>
      <c r="F17" s="23"/>
      <c r="G17" s="23"/>
      <c r="L17" s="23"/>
      <c r="N17" s="23"/>
      <c r="O17" s="23"/>
      <c r="P17" s="23"/>
    </row>
    <row r="18" spans="7:16" ht="12.75" customHeight="1">
      <c r="G18" s="23"/>
      <c r="M18" s="23"/>
      <c r="N18" s="23"/>
      <c r="O18" s="23"/>
      <c r="P18" s="23"/>
    </row>
    <row r="19" spans="13:16" ht="12.75" customHeight="1">
      <c r="M19" s="23"/>
      <c r="N19" s="23"/>
      <c r="O19" s="23"/>
      <c r="P19" s="23"/>
    </row>
    <row r="20" spans="13:15" ht="12.75" customHeight="1">
      <c r="M20" s="23"/>
      <c r="O20" s="23"/>
    </row>
    <row r="21" spans="13:15" ht="12.75" customHeight="1">
      <c r="M21" s="23"/>
      <c r="N21" s="23"/>
      <c r="O21" s="23"/>
    </row>
    <row r="22" spans="14:15" ht="12.75" customHeight="1">
      <c r="N22" s="23"/>
      <c r="O22" s="23"/>
    </row>
  </sheetData>
  <sheetProtection/>
  <mergeCells count="16">
    <mergeCell ref="A2:O2"/>
    <mergeCell ref="D4:N4"/>
    <mergeCell ref="E5:F5"/>
    <mergeCell ref="A4:A6"/>
    <mergeCell ref="B4:B6"/>
    <mergeCell ref="C4:C6"/>
    <mergeCell ref="D5:D6"/>
    <mergeCell ref="G5:G6"/>
    <mergeCell ref="H5:H6"/>
    <mergeCell ref="I5:I6"/>
    <mergeCell ref="N5:N6"/>
    <mergeCell ref="O4:O6"/>
    <mergeCell ref="J5:J6"/>
    <mergeCell ref="K5:K6"/>
    <mergeCell ref="L5:L6"/>
    <mergeCell ref="M5:M6"/>
  </mergeCells>
  <printOptions horizontalCentered="1"/>
  <pageMargins left="0.5895833333333333" right="0.5895833333333333" top="0.7895833333333333" bottom="0.7895833333333333" header="0.5" footer="0.5"/>
  <pageSetup fitToHeight="100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A2" sqref="A2:M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3" t="s">
        <v>11</v>
      </c>
      <c r="B1" s="23"/>
      <c r="C1" s="23"/>
    </row>
    <row r="2" spans="1:14" ht="35.25" customHeight="1">
      <c r="A2" s="138" t="s">
        <v>399</v>
      </c>
      <c r="B2" s="139"/>
      <c r="C2" s="139"/>
      <c r="D2" s="139"/>
      <c r="E2" s="139"/>
      <c r="F2" s="139"/>
      <c r="G2" s="139"/>
      <c r="H2" s="139"/>
      <c r="I2" s="139"/>
      <c r="J2" s="139"/>
      <c r="K2" s="139"/>
      <c r="L2" s="139"/>
      <c r="M2" s="139"/>
      <c r="N2" s="37"/>
    </row>
    <row r="3" ht="21.75" customHeight="1">
      <c r="M3" s="33" t="s">
        <v>27</v>
      </c>
    </row>
    <row r="4" spans="1:13" ht="15" customHeight="1">
      <c r="A4" s="155" t="s">
        <v>102</v>
      </c>
      <c r="B4" s="155" t="s">
        <v>103</v>
      </c>
      <c r="C4" s="155" t="s">
        <v>104</v>
      </c>
      <c r="D4" s="155" t="s">
        <v>105</v>
      </c>
      <c r="E4" s="155"/>
      <c r="F4" s="155"/>
      <c r="G4" s="155"/>
      <c r="H4" s="155"/>
      <c r="I4" s="155"/>
      <c r="J4" s="155"/>
      <c r="K4" s="155"/>
      <c r="L4" s="155"/>
      <c r="M4" s="155"/>
    </row>
    <row r="5" spans="1:13" ht="30" customHeight="1">
      <c r="A5" s="155"/>
      <c r="B5" s="155"/>
      <c r="C5" s="155"/>
      <c r="D5" s="154" t="s">
        <v>107</v>
      </c>
      <c r="E5" s="154" t="s">
        <v>118</v>
      </c>
      <c r="F5" s="154"/>
      <c r="G5" s="154" t="s">
        <v>109</v>
      </c>
      <c r="H5" s="154" t="s">
        <v>111</v>
      </c>
      <c r="I5" s="154" t="s">
        <v>112</v>
      </c>
      <c r="J5" s="154" t="s">
        <v>113</v>
      </c>
      <c r="K5" s="154" t="s">
        <v>95</v>
      </c>
      <c r="L5" s="154" t="s">
        <v>106</v>
      </c>
      <c r="M5" s="154" t="s">
        <v>97</v>
      </c>
    </row>
    <row r="6" spans="1:13" ht="40.5" customHeight="1">
      <c r="A6" s="155"/>
      <c r="B6" s="155"/>
      <c r="C6" s="155"/>
      <c r="D6" s="154"/>
      <c r="E6" s="25" t="s">
        <v>115</v>
      </c>
      <c r="F6" s="25" t="s">
        <v>119</v>
      </c>
      <c r="G6" s="154"/>
      <c r="H6" s="154"/>
      <c r="I6" s="154"/>
      <c r="J6" s="154"/>
      <c r="K6" s="154"/>
      <c r="L6" s="154"/>
      <c r="M6" s="154"/>
    </row>
    <row r="7" spans="1:13" ht="18" customHeight="1">
      <c r="A7" s="27" t="s">
        <v>117</v>
      </c>
      <c r="B7" s="27" t="s">
        <v>117</v>
      </c>
      <c r="C7" s="27">
        <v>1</v>
      </c>
      <c r="D7" s="27">
        <v>2</v>
      </c>
      <c r="E7" s="27">
        <v>3</v>
      </c>
      <c r="F7" s="27">
        <v>4</v>
      </c>
      <c r="G7" s="27">
        <v>5</v>
      </c>
      <c r="H7" s="27">
        <v>6</v>
      </c>
      <c r="I7" s="27">
        <v>7</v>
      </c>
      <c r="J7" s="27">
        <v>8</v>
      </c>
      <c r="K7" s="27">
        <v>9</v>
      </c>
      <c r="L7" s="27">
        <v>10</v>
      </c>
      <c r="M7" s="27">
        <v>11</v>
      </c>
    </row>
    <row r="8" spans="1:13" ht="18" customHeight="1">
      <c r="A8" s="27"/>
      <c r="B8" s="27" t="s">
        <v>107</v>
      </c>
      <c r="C8" s="27">
        <f>C9+C10</f>
        <v>1843.52</v>
      </c>
      <c r="D8" s="27">
        <f>D9+D10</f>
        <v>1843.52</v>
      </c>
      <c r="E8" s="27">
        <f>E9+E10</f>
        <v>1843.52</v>
      </c>
      <c r="F8" s="27">
        <f>F9+F10</f>
        <v>1273.64</v>
      </c>
      <c r="G8" s="31"/>
      <c r="H8" s="31"/>
      <c r="I8" s="31"/>
      <c r="J8" s="31"/>
      <c r="K8" s="31"/>
      <c r="L8" s="31"/>
      <c r="M8" s="31"/>
    </row>
    <row r="9" spans="1:13" ht="18" customHeight="1">
      <c r="A9" s="29">
        <v>99700605</v>
      </c>
      <c r="B9" s="29" t="s">
        <v>337</v>
      </c>
      <c r="C9" s="87">
        <f>D9+O9</f>
        <v>1843.52</v>
      </c>
      <c r="D9" s="87">
        <f>E9+SUM(G9:N9)</f>
        <v>1843.52</v>
      </c>
      <c r="E9" s="29">
        <v>1843.52</v>
      </c>
      <c r="F9" s="29">
        <v>1273.64</v>
      </c>
      <c r="G9" s="31"/>
      <c r="H9" s="31"/>
      <c r="I9" s="31"/>
      <c r="J9" s="31"/>
      <c r="K9" s="31"/>
      <c r="L9" s="31"/>
      <c r="M9" s="31"/>
    </row>
    <row r="10" spans="1:13" ht="18" customHeight="1">
      <c r="A10" s="29"/>
      <c r="B10" s="29"/>
      <c r="C10" s="87"/>
      <c r="D10" s="87"/>
      <c r="E10" s="29"/>
      <c r="F10" s="29"/>
      <c r="G10" s="31"/>
      <c r="H10" s="31"/>
      <c r="I10" s="31"/>
      <c r="J10" s="31"/>
      <c r="K10" s="31"/>
      <c r="L10" s="31"/>
      <c r="M10" s="31"/>
    </row>
    <row r="11" spans="1:13" ht="18" customHeight="1">
      <c r="A11" s="31"/>
      <c r="B11" s="31"/>
      <c r="C11" s="31"/>
      <c r="D11" s="31"/>
      <c r="E11" s="31"/>
      <c r="F11" s="31"/>
      <c r="G11" s="31"/>
      <c r="H11" s="31"/>
      <c r="I11" s="32"/>
      <c r="J11" s="31"/>
      <c r="K11" s="31"/>
      <c r="L11" s="31"/>
      <c r="M11" s="31"/>
    </row>
    <row r="12" spans="1:13" ht="18" customHeight="1">
      <c r="A12" s="31"/>
      <c r="B12" s="31"/>
      <c r="C12" s="31"/>
      <c r="D12" s="31"/>
      <c r="E12" s="31"/>
      <c r="F12" s="31"/>
      <c r="G12" s="31"/>
      <c r="H12" s="32"/>
      <c r="I12" s="32"/>
      <c r="J12" s="31"/>
      <c r="K12" s="31"/>
      <c r="L12" s="31"/>
      <c r="M12" s="31"/>
    </row>
    <row r="13" spans="2:14" ht="18" customHeight="1">
      <c r="B13" s="23"/>
      <c r="C13" s="23"/>
      <c r="D13" s="23"/>
      <c r="E13" s="23"/>
      <c r="F13" s="23"/>
      <c r="G13" s="23"/>
      <c r="H13" s="23"/>
      <c r="I13" s="23"/>
      <c r="J13" s="23"/>
      <c r="K13" s="23"/>
      <c r="L13" s="23"/>
      <c r="M13" s="23"/>
      <c r="N13" s="23"/>
    </row>
    <row r="14" spans="2:14" ht="12.75" customHeight="1">
      <c r="B14" s="23"/>
      <c r="C14" s="23"/>
      <c r="D14" s="23"/>
      <c r="E14" s="23"/>
      <c r="F14" s="23"/>
      <c r="G14" s="23"/>
      <c r="H14" s="23"/>
      <c r="J14" s="23"/>
      <c r="K14" s="23"/>
      <c r="L14" s="23"/>
      <c r="N14" s="23"/>
    </row>
    <row r="15" spans="4:14" ht="12.75" customHeight="1">
      <c r="D15" s="23"/>
      <c r="E15" s="23"/>
      <c r="F15" s="23"/>
      <c r="J15" s="23"/>
      <c r="K15" s="23"/>
      <c r="L15" s="23"/>
      <c r="N15" s="23"/>
    </row>
    <row r="16" spans="4:14" ht="12.75" customHeight="1">
      <c r="D16" s="23"/>
      <c r="E16" s="23"/>
      <c r="F16" s="23"/>
      <c r="G16" s="23"/>
      <c r="J16" s="23"/>
      <c r="K16" s="23"/>
      <c r="L16" s="23"/>
      <c r="N16" s="23"/>
    </row>
    <row r="17" spans="7:12" ht="12.75" customHeight="1">
      <c r="G17" s="23"/>
      <c r="J17" s="23"/>
      <c r="K17" s="23"/>
      <c r="L17" s="23"/>
    </row>
  </sheetData>
  <sheetProtection/>
  <mergeCells count="14">
    <mergeCell ref="D5:D6"/>
    <mergeCell ref="G5:G6"/>
    <mergeCell ref="H5:H6"/>
    <mergeCell ref="I5:I6"/>
    <mergeCell ref="A2:M2"/>
    <mergeCell ref="D4:M4"/>
    <mergeCell ref="E5:F5"/>
    <mergeCell ref="A4:A6"/>
    <mergeCell ref="B4:B6"/>
    <mergeCell ref="C4:C6"/>
    <mergeCell ref="J5:J6"/>
    <mergeCell ref="K5:K6"/>
    <mergeCell ref="L5:L6"/>
    <mergeCell ref="M5:M6"/>
  </mergeCells>
  <printOptions horizontalCentered="1"/>
  <pageMargins left="0.5895833333333333" right="0.5895833333333333" top="0.7895833333333333" bottom="0.7895833333333333" header="0.5" footer="0.5"/>
  <pageSetup fitToHeight="1000"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C1">
      <selection activeCell="D13" sqref="D13"/>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44" t="s">
        <v>12</v>
      </c>
      <c r="B1" s="45"/>
      <c r="C1" s="45"/>
      <c r="D1" s="45"/>
      <c r="E1" s="45"/>
      <c r="F1" s="46"/>
    </row>
    <row r="2" spans="1:6" ht="15.75" customHeight="1">
      <c r="A2" s="150" t="s">
        <v>398</v>
      </c>
      <c r="B2" s="156"/>
      <c r="C2" s="156"/>
      <c r="D2" s="156"/>
      <c r="E2" s="156"/>
      <c r="F2" s="156"/>
    </row>
    <row r="3" spans="1:6" ht="15" customHeight="1">
      <c r="A3" s="152"/>
      <c r="B3" s="152"/>
      <c r="C3" s="47"/>
      <c r="D3" s="47"/>
      <c r="E3" s="48"/>
      <c r="F3" s="75" t="s">
        <v>27</v>
      </c>
    </row>
    <row r="4" spans="1:6" ht="17.25" customHeight="1">
      <c r="A4" s="153" t="s">
        <v>28</v>
      </c>
      <c r="B4" s="153"/>
      <c r="C4" s="153" t="s">
        <v>29</v>
      </c>
      <c r="D4" s="153"/>
      <c r="E4" s="153"/>
      <c r="F4" s="153"/>
    </row>
    <row r="5" spans="1:6" ht="17.25" customHeight="1">
      <c r="A5" s="49" t="s">
        <v>30</v>
      </c>
      <c r="B5" s="49" t="s">
        <v>31</v>
      </c>
      <c r="C5" s="49" t="s">
        <v>32</v>
      </c>
      <c r="D5" s="50" t="s">
        <v>31</v>
      </c>
      <c r="E5" s="49" t="s">
        <v>33</v>
      </c>
      <c r="F5" s="49" t="s">
        <v>31</v>
      </c>
    </row>
    <row r="6" spans="1:6" ht="17.25" customHeight="1">
      <c r="A6" s="76" t="s">
        <v>120</v>
      </c>
      <c r="B6" s="77">
        <f>B7+B9+B10</f>
        <v>1843.52</v>
      </c>
      <c r="C6" s="76" t="s">
        <v>120</v>
      </c>
      <c r="D6" s="54">
        <f>SUM(D7:D34)</f>
        <v>1843.52</v>
      </c>
      <c r="E6" s="58" t="s">
        <v>120</v>
      </c>
      <c r="F6" s="56">
        <f>F7+F12+F23+F24+F25</f>
        <v>1843.52</v>
      </c>
    </row>
    <row r="7" spans="1:6" ht="17.25" customHeight="1">
      <c r="A7" s="51" t="s">
        <v>121</v>
      </c>
      <c r="B7" s="59">
        <v>1843.52</v>
      </c>
      <c r="C7" s="78" t="s">
        <v>36</v>
      </c>
      <c r="D7" s="59">
        <v>1782.33</v>
      </c>
      <c r="E7" s="58" t="s">
        <v>37</v>
      </c>
      <c r="F7" s="56">
        <f>SUM(F8:F11)</f>
        <v>569.88</v>
      </c>
    </row>
    <row r="8" spans="1:8" ht="17.25" customHeight="1">
      <c r="A8" s="79" t="s">
        <v>122</v>
      </c>
      <c r="B8" s="54"/>
      <c r="C8" s="78" t="s">
        <v>39</v>
      </c>
      <c r="D8" s="59"/>
      <c r="E8" s="58" t="s">
        <v>40</v>
      </c>
      <c r="F8" s="59">
        <v>448.91</v>
      </c>
      <c r="H8" s="23"/>
    </row>
    <row r="9" spans="1:6" ht="17.25" customHeight="1">
      <c r="A9" s="51" t="s">
        <v>123</v>
      </c>
      <c r="B9" s="54"/>
      <c r="C9" s="78" t="s">
        <v>42</v>
      </c>
      <c r="D9" s="59"/>
      <c r="E9" s="58" t="s">
        <v>43</v>
      </c>
      <c r="F9" s="59">
        <v>105.13</v>
      </c>
    </row>
    <row r="10" spans="1:6" ht="17.25" customHeight="1">
      <c r="A10" s="51" t="s">
        <v>124</v>
      </c>
      <c r="B10" s="54"/>
      <c r="C10" s="78" t="s">
        <v>45</v>
      </c>
      <c r="D10" s="59"/>
      <c r="E10" s="58" t="s">
        <v>46</v>
      </c>
      <c r="F10" s="59">
        <v>15.84</v>
      </c>
    </row>
    <row r="11" spans="1:6" ht="17.25" customHeight="1">
      <c r="A11" s="51"/>
      <c r="B11" s="54"/>
      <c r="C11" s="78" t="s">
        <v>48</v>
      </c>
      <c r="D11" s="59"/>
      <c r="E11" s="58" t="s">
        <v>49</v>
      </c>
      <c r="F11" s="54"/>
    </row>
    <row r="12" spans="1:6" ht="17.25" customHeight="1">
      <c r="A12" s="51"/>
      <c r="B12" s="54"/>
      <c r="C12" s="78" t="s">
        <v>51</v>
      </c>
      <c r="D12" s="59"/>
      <c r="E12" s="58" t="s">
        <v>52</v>
      </c>
      <c r="F12" s="56">
        <f>SUM(F13:F22)</f>
        <v>1273.6399999999999</v>
      </c>
    </row>
    <row r="13" spans="1:6" ht="17.25" customHeight="1">
      <c r="A13" s="51"/>
      <c r="B13" s="54"/>
      <c r="C13" s="78" t="s">
        <v>54</v>
      </c>
      <c r="D13" s="59">
        <v>21.83</v>
      </c>
      <c r="E13" s="40" t="s">
        <v>40</v>
      </c>
      <c r="F13" s="54"/>
    </row>
    <row r="14" spans="1:6" ht="17.25" customHeight="1">
      <c r="A14" s="51"/>
      <c r="B14" s="54"/>
      <c r="C14" s="78" t="s">
        <v>56</v>
      </c>
      <c r="D14" s="89">
        <v>9.15</v>
      </c>
      <c r="E14" s="40" t="s">
        <v>43</v>
      </c>
      <c r="F14" s="59">
        <v>276.64</v>
      </c>
    </row>
    <row r="15" spans="1:6" ht="17.25" customHeight="1">
      <c r="A15" s="41"/>
      <c r="B15" s="54"/>
      <c r="C15" s="78" t="s">
        <v>58</v>
      </c>
      <c r="D15" s="59"/>
      <c r="E15" s="40" t="s">
        <v>59</v>
      </c>
      <c r="F15" s="59">
        <v>788</v>
      </c>
    </row>
    <row r="16" spans="1:6" ht="17.25" customHeight="1">
      <c r="A16" s="41"/>
      <c r="B16" s="54"/>
      <c r="C16" s="78" t="s">
        <v>61</v>
      </c>
      <c r="D16" s="59"/>
      <c r="E16" s="40" t="s">
        <v>62</v>
      </c>
      <c r="F16" s="59"/>
    </row>
    <row r="17" spans="1:6" ht="17.25" customHeight="1">
      <c r="A17" s="41"/>
      <c r="B17" s="54"/>
      <c r="C17" s="78" t="s">
        <v>64</v>
      </c>
      <c r="D17" s="59"/>
      <c r="E17" s="40" t="s">
        <v>65</v>
      </c>
      <c r="F17" s="59"/>
    </row>
    <row r="18" spans="1:6" ht="17.25" customHeight="1">
      <c r="A18" s="41"/>
      <c r="B18" s="52"/>
      <c r="C18" s="78" t="s">
        <v>66</v>
      </c>
      <c r="D18" s="59"/>
      <c r="E18" s="40" t="s">
        <v>67</v>
      </c>
      <c r="F18" s="59">
        <v>209</v>
      </c>
    </row>
    <row r="19" spans="1:6" ht="17.25" customHeight="1">
      <c r="A19" s="60"/>
      <c r="B19" s="61"/>
      <c r="C19" s="78" t="s">
        <v>68</v>
      </c>
      <c r="D19" s="59"/>
      <c r="E19" s="40" t="s">
        <v>69</v>
      </c>
      <c r="F19" s="54"/>
    </row>
    <row r="20" spans="1:6" ht="17.25" customHeight="1">
      <c r="A20" s="60"/>
      <c r="B20" s="52"/>
      <c r="C20" s="78" t="s">
        <v>70</v>
      </c>
      <c r="D20" s="59"/>
      <c r="E20" s="40" t="s">
        <v>71</v>
      </c>
      <c r="F20" s="54"/>
    </row>
    <row r="21" spans="1:6" ht="17.25" customHeight="1">
      <c r="A21" s="31"/>
      <c r="B21" s="52"/>
      <c r="C21" s="78" t="s">
        <v>72</v>
      </c>
      <c r="D21" s="59"/>
      <c r="E21" s="40" t="s">
        <v>73</v>
      </c>
      <c r="F21" s="54"/>
    </row>
    <row r="22" spans="1:6" ht="17.25" customHeight="1">
      <c r="A22" s="32"/>
      <c r="B22" s="52"/>
      <c r="C22" s="78" t="s">
        <v>74</v>
      </c>
      <c r="D22" s="59"/>
      <c r="E22" s="43" t="s">
        <v>75</v>
      </c>
      <c r="F22" s="54"/>
    </row>
    <row r="23" spans="1:6" ht="17.25" customHeight="1">
      <c r="A23" s="80"/>
      <c r="B23" s="52"/>
      <c r="C23" s="78" t="s">
        <v>76</v>
      </c>
      <c r="D23" s="59"/>
      <c r="E23" s="62" t="s">
        <v>77</v>
      </c>
      <c r="F23" s="54"/>
    </row>
    <row r="24" spans="1:6" ht="17.25" customHeight="1">
      <c r="A24" s="80"/>
      <c r="B24" s="52"/>
      <c r="C24" s="78" t="s">
        <v>78</v>
      </c>
      <c r="D24" s="59"/>
      <c r="E24" s="62" t="s">
        <v>79</v>
      </c>
      <c r="F24" s="54"/>
    </row>
    <row r="25" spans="1:7" ht="17.25" customHeight="1">
      <c r="A25" s="80"/>
      <c r="B25" s="52"/>
      <c r="C25" s="78" t="s">
        <v>80</v>
      </c>
      <c r="D25" s="59"/>
      <c r="E25" s="62" t="s">
        <v>81</v>
      </c>
      <c r="F25" s="54"/>
      <c r="G25" s="23"/>
    </row>
    <row r="26" spans="1:8" ht="17.25" customHeight="1">
      <c r="A26" s="80"/>
      <c r="B26" s="52"/>
      <c r="C26" s="78" t="s">
        <v>82</v>
      </c>
      <c r="D26" s="59">
        <v>30.21</v>
      </c>
      <c r="E26" s="58"/>
      <c r="F26" s="54"/>
      <c r="G26" s="23"/>
      <c r="H26" s="23"/>
    </row>
    <row r="27" spans="1:8" ht="17.25" customHeight="1">
      <c r="A27" s="32"/>
      <c r="B27" s="61"/>
      <c r="C27" s="78" t="s">
        <v>83</v>
      </c>
      <c r="D27" s="54"/>
      <c r="E27" s="58"/>
      <c r="F27" s="54"/>
      <c r="G27" s="23"/>
      <c r="H27" s="23"/>
    </row>
    <row r="28" spans="1:8" ht="17.25" customHeight="1">
      <c r="A28" s="80"/>
      <c r="B28" s="52"/>
      <c r="C28" s="78" t="s">
        <v>84</v>
      </c>
      <c r="D28" s="54"/>
      <c r="E28" s="58"/>
      <c r="F28" s="54"/>
      <c r="G28" s="23"/>
      <c r="H28" s="23"/>
    </row>
    <row r="29" spans="1:8" ht="17.25" customHeight="1">
      <c r="A29" s="32"/>
      <c r="B29" s="61"/>
      <c r="C29" s="78" t="s">
        <v>85</v>
      </c>
      <c r="D29" s="54"/>
      <c r="E29" s="58"/>
      <c r="F29" s="54"/>
      <c r="G29" s="23"/>
      <c r="H29" s="23"/>
    </row>
    <row r="30" spans="1:7" ht="17.25" customHeight="1">
      <c r="A30" s="32"/>
      <c r="B30" s="52"/>
      <c r="C30" s="78" t="s">
        <v>86</v>
      </c>
      <c r="D30" s="54"/>
      <c r="E30" s="58"/>
      <c r="F30" s="54"/>
      <c r="G30" s="23"/>
    </row>
    <row r="31" spans="1:6" ht="17.25" customHeight="1">
      <c r="A31" s="32"/>
      <c r="B31" s="52"/>
      <c r="C31" s="78" t="s">
        <v>87</v>
      </c>
      <c r="D31" s="54"/>
      <c r="E31" s="58"/>
      <c r="F31" s="54"/>
    </row>
    <row r="32" spans="1:6" ht="17.25" customHeight="1">
      <c r="A32" s="32"/>
      <c r="B32" s="52"/>
      <c r="C32" s="78" t="s">
        <v>88</v>
      </c>
      <c r="D32" s="54"/>
      <c r="E32" s="58"/>
      <c r="F32" s="54"/>
    </row>
    <row r="33" spans="1:8" ht="17.25" customHeight="1">
      <c r="A33" s="32"/>
      <c r="B33" s="52"/>
      <c r="C33" s="78" t="s">
        <v>89</v>
      </c>
      <c r="D33" s="54"/>
      <c r="E33" s="58"/>
      <c r="F33" s="54"/>
      <c r="G33" s="23"/>
      <c r="H33" s="23"/>
    </row>
    <row r="34" spans="1:6" ht="17.25" customHeight="1">
      <c r="A34" s="31"/>
      <c r="B34" s="52"/>
      <c r="C34" s="78" t="s">
        <v>90</v>
      </c>
      <c r="D34" s="54"/>
      <c r="E34" s="58"/>
      <c r="F34" s="54"/>
    </row>
    <row r="35" spans="1:6" ht="17.25" customHeight="1">
      <c r="A35" s="32"/>
      <c r="B35" s="52"/>
      <c r="C35" s="53"/>
      <c r="D35" s="63"/>
      <c r="E35" s="51"/>
      <c r="F35" s="81"/>
    </row>
    <row r="36" spans="1:6" ht="17.25" customHeight="1">
      <c r="A36" s="50" t="s">
        <v>91</v>
      </c>
      <c r="B36" s="65">
        <f>B6</f>
        <v>1843.52</v>
      </c>
      <c r="C36" s="50" t="s">
        <v>92</v>
      </c>
      <c r="D36" s="66">
        <f>D6</f>
        <v>1843.52</v>
      </c>
      <c r="E36" s="50" t="s">
        <v>92</v>
      </c>
      <c r="F36" s="82">
        <f>SUM(F6)</f>
        <v>1843.52</v>
      </c>
    </row>
    <row r="37" spans="1:6" ht="17.25" customHeight="1">
      <c r="A37" s="78" t="s">
        <v>97</v>
      </c>
      <c r="B37" s="83">
        <f>B38+B39</f>
        <v>0</v>
      </c>
      <c r="C37" s="41" t="s">
        <v>94</v>
      </c>
      <c r="D37" s="63">
        <f>SUM(B41)-SUM(D36)</f>
        <v>0</v>
      </c>
      <c r="E37" s="41" t="s">
        <v>94</v>
      </c>
      <c r="F37" s="81">
        <f>D37</f>
        <v>0</v>
      </c>
    </row>
    <row r="38" spans="1:6" ht="17.25" customHeight="1">
      <c r="A38" s="78" t="s">
        <v>98</v>
      </c>
      <c r="B38" s="52"/>
      <c r="C38" s="60"/>
      <c r="D38" s="54"/>
      <c r="E38" s="60"/>
      <c r="F38" s="54"/>
    </row>
    <row r="39" spans="1:6" ht="17.25" customHeight="1">
      <c r="A39" s="78" t="s">
        <v>125</v>
      </c>
      <c r="B39" s="52"/>
      <c r="C39" s="84"/>
      <c r="D39" s="85"/>
      <c r="E39" s="32"/>
      <c r="F39" s="63"/>
    </row>
    <row r="40" spans="1:6" ht="17.25" customHeight="1">
      <c r="A40" s="32"/>
      <c r="B40" s="52"/>
      <c r="C40" s="31"/>
      <c r="D40" s="85"/>
      <c r="E40" s="31"/>
      <c r="F40" s="85"/>
    </row>
    <row r="41" spans="1:6" ht="17.25" customHeight="1">
      <c r="A41" s="49" t="s">
        <v>100</v>
      </c>
      <c r="B41" s="65">
        <f>B36+B37</f>
        <v>1843.52</v>
      </c>
      <c r="C41" s="86" t="s">
        <v>101</v>
      </c>
      <c r="D41" s="66">
        <f>D37+D36</f>
        <v>1843.52</v>
      </c>
      <c r="E41" s="49" t="s">
        <v>101</v>
      </c>
      <c r="F41" s="56">
        <f>F36+F37</f>
        <v>1843.52</v>
      </c>
    </row>
    <row r="42" spans="4:6" ht="12.75" customHeight="1">
      <c r="D42" s="23"/>
      <c r="F42" s="23"/>
    </row>
    <row r="43" spans="4:6" ht="12.75" customHeight="1">
      <c r="D43" s="23"/>
      <c r="F43" s="23"/>
    </row>
    <row r="44" spans="4:6" ht="12.75" customHeight="1">
      <c r="D44" s="23"/>
      <c r="F44" s="23"/>
    </row>
    <row r="45" spans="4:6" ht="12.75" customHeight="1">
      <c r="D45" s="23"/>
      <c r="F45" s="23"/>
    </row>
    <row r="46" spans="4:6" ht="12.75" customHeight="1">
      <c r="D46" s="23"/>
      <c r="F46" s="23"/>
    </row>
    <row r="47" spans="4:6" ht="12.75" customHeight="1">
      <c r="D47" s="23"/>
      <c r="F47" s="23"/>
    </row>
    <row r="48" spans="4:6" ht="12.75" customHeight="1">
      <c r="D48" s="23"/>
      <c r="F48" s="23"/>
    </row>
    <row r="49" spans="4:6" ht="12.75" customHeight="1">
      <c r="D49" s="23"/>
      <c r="F49" s="23"/>
    </row>
    <row r="50" spans="4:6" ht="12.75" customHeight="1">
      <c r="D50" s="23"/>
      <c r="F50" s="23"/>
    </row>
    <row r="51" spans="4:6" ht="12.75" customHeight="1">
      <c r="D51" s="23"/>
      <c r="F51" s="23"/>
    </row>
    <row r="52" spans="4:6" ht="12.75" customHeight="1">
      <c r="D52" s="23"/>
      <c r="F52" s="23"/>
    </row>
    <row r="53" spans="4:6" ht="12.75" customHeight="1">
      <c r="D53" s="23"/>
      <c r="F53" s="23"/>
    </row>
    <row r="54" spans="4:6" ht="12.75" customHeight="1">
      <c r="D54" s="23"/>
      <c r="F54" s="23"/>
    </row>
    <row r="55" ht="12.75" customHeight="1">
      <c r="F55" s="23"/>
    </row>
    <row r="56" ht="12.75" customHeight="1">
      <c r="F56" s="23"/>
    </row>
    <row r="57" ht="12.75" customHeight="1">
      <c r="F57" s="23"/>
    </row>
    <row r="58" ht="12.75" customHeight="1">
      <c r="F58" s="23"/>
    </row>
    <row r="59" ht="12.75" customHeight="1">
      <c r="F59" s="23"/>
    </row>
    <row r="60" ht="12.75" customHeight="1">
      <c r="F60" s="23"/>
    </row>
  </sheetData>
  <sheetProtection/>
  <mergeCells count="4">
    <mergeCell ref="A3:B3"/>
    <mergeCell ref="A4:B4"/>
    <mergeCell ref="C4:F4"/>
    <mergeCell ref="A2:F2"/>
  </mergeCells>
  <printOptions horizontalCentered="1"/>
  <pageMargins left="0.75" right="0.75" top="0.7895833333333333" bottom="1" header="0" footer="0"/>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F12" sqref="F12"/>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23" t="s">
        <v>13</v>
      </c>
    </row>
    <row r="2" spans="1:7" ht="28.5" customHeight="1">
      <c r="A2" s="157" t="s">
        <v>397</v>
      </c>
      <c r="B2" s="158"/>
      <c r="C2" s="158"/>
      <c r="D2" s="158"/>
      <c r="E2" s="158"/>
      <c r="F2" s="158"/>
      <c r="G2" s="158"/>
    </row>
    <row r="3" ht="22.5" customHeight="1">
      <c r="G3" s="4" t="s">
        <v>27</v>
      </c>
    </row>
    <row r="4" spans="1:7" ht="23.25" customHeight="1">
      <c r="A4" s="35" t="s">
        <v>126</v>
      </c>
      <c r="B4" s="35" t="s">
        <v>127</v>
      </c>
      <c r="C4" s="35" t="s">
        <v>107</v>
      </c>
      <c r="D4" s="35" t="s">
        <v>128</v>
      </c>
      <c r="E4" s="35" t="s">
        <v>129</v>
      </c>
      <c r="F4" s="35" t="s">
        <v>130</v>
      </c>
      <c r="G4" s="35" t="s">
        <v>131</v>
      </c>
    </row>
    <row r="5" spans="1:7" ht="23.25" customHeight="1">
      <c r="A5" s="35" t="s">
        <v>117</v>
      </c>
      <c r="B5" s="35" t="s">
        <v>117</v>
      </c>
      <c r="C5" s="35">
        <v>1</v>
      </c>
      <c r="D5" s="35">
        <v>2</v>
      </c>
      <c r="E5" s="35">
        <v>3</v>
      </c>
      <c r="F5" s="35">
        <v>4</v>
      </c>
      <c r="G5" s="35" t="s">
        <v>117</v>
      </c>
    </row>
    <row r="6" spans="1:7" ht="23.25" customHeight="1">
      <c r="A6" s="35"/>
      <c r="B6" s="35" t="s">
        <v>107</v>
      </c>
      <c r="C6" s="35">
        <f>D6+E6+F6</f>
        <v>1843.52</v>
      </c>
      <c r="D6" s="35">
        <f>D7+D11+D14+D17</f>
        <v>463.84</v>
      </c>
      <c r="E6" s="35">
        <f>E7+E11</f>
        <v>106.03999999999999</v>
      </c>
      <c r="F6" s="35">
        <v>1273.64</v>
      </c>
      <c r="G6" s="35"/>
    </row>
    <row r="7" spans="1:7" ht="23.25" customHeight="1">
      <c r="A7" s="72">
        <v>201</v>
      </c>
      <c r="B7" s="72" t="s">
        <v>132</v>
      </c>
      <c r="C7" s="35">
        <f>SUM(D7:F7)</f>
        <v>1782.3300000000002</v>
      </c>
      <c r="D7" s="35">
        <v>403.56</v>
      </c>
      <c r="E7" s="35">
        <v>105.13</v>
      </c>
      <c r="F7" s="111">
        <v>1273.64</v>
      </c>
      <c r="G7" s="35"/>
    </row>
    <row r="8" spans="1:8" ht="23.25" customHeight="1">
      <c r="A8" s="72">
        <v>20103</v>
      </c>
      <c r="B8" s="72" t="s">
        <v>133</v>
      </c>
      <c r="C8" s="35">
        <v>1241.09</v>
      </c>
      <c r="D8" s="35">
        <v>403.56</v>
      </c>
      <c r="E8" s="35">
        <v>105.13</v>
      </c>
      <c r="F8" s="111">
        <v>1273.64</v>
      </c>
      <c r="G8" s="35"/>
      <c r="H8" s="134"/>
    </row>
    <row r="9" spans="1:7" s="134" customFormat="1" ht="23.25" customHeight="1">
      <c r="A9" s="135">
        <v>2010301</v>
      </c>
      <c r="B9" s="135" t="s">
        <v>134</v>
      </c>
      <c r="C9" s="136">
        <f>SUM(D9:F9)</f>
        <v>508.69</v>
      </c>
      <c r="D9" s="136">
        <v>403.56</v>
      </c>
      <c r="E9" s="136">
        <v>105.13</v>
      </c>
      <c r="F9" s="136"/>
      <c r="G9" s="136"/>
    </row>
    <row r="10" spans="1:7" ht="23.25" customHeight="1">
      <c r="A10" s="72">
        <v>2010399</v>
      </c>
      <c r="B10" s="72" t="s">
        <v>135</v>
      </c>
      <c r="C10" s="35">
        <f>SUM(D10:F10)</f>
        <v>1273.64</v>
      </c>
      <c r="D10" s="35"/>
      <c r="E10" s="35"/>
      <c r="F10" s="111">
        <v>1273.64</v>
      </c>
      <c r="G10" s="35"/>
    </row>
    <row r="11" spans="1:7" ht="23.25" customHeight="1">
      <c r="A11" s="72">
        <v>207</v>
      </c>
      <c r="B11" s="110" t="s">
        <v>339</v>
      </c>
      <c r="C11" s="35">
        <f>SUM(D11:F11)</f>
        <v>21.830000000000002</v>
      </c>
      <c r="D11" s="35">
        <v>20.92</v>
      </c>
      <c r="E11" s="35">
        <v>0.91</v>
      </c>
      <c r="F11" s="35"/>
      <c r="G11" s="35"/>
    </row>
    <row r="12" spans="1:7" ht="23.25" customHeight="1">
      <c r="A12" s="72">
        <v>20708</v>
      </c>
      <c r="B12" s="110" t="s">
        <v>338</v>
      </c>
      <c r="C12" s="35">
        <f>SUM(D12:F12)</f>
        <v>21.830000000000002</v>
      </c>
      <c r="D12" s="35">
        <v>20.92</v>
      </c>
      <c r="E12" s="35">
        <v>0.91</v>
      </c>
      <c r="F12" s="35"/>
      <c r="G12" s="35"/>
    </row>
    <row r="13" spans="1:7" ht="23.25" customHeight="1">
      <c r="A13" s="72">
        <v>2070804</v>
      </c>
      <c r="B13" s="72" t="s">
        <v>138</v>
      </c>
      <c r="C13" s="35">
        <f>SUM(D13:F13)</f>
        <v>21.830000000000002</v>
      </c>
      <c r="D13" s="35">
        <v>20.92</v>
      </c>
      <c r="E13" s="35">
        <v>0.91</v>
      </c>
      <c r="F13" s="35"/>
      <c r="G13" s="35"/>
    </row>
    <row r="14" spans="1:7" ht="23.25" customHeight="1">
      <c r="A14" s="72">
        <v>221</v>
      </c>
      <c r="B14" s="110" t="s">
        <v>340</v>
      </c>
      <c r="C14" s="35">
        <f aca="true" t="shared" si="0" ref="C14:C19">SUM(D14:F14)</f>
        <v>30.21</v>
      </c>
      <c r="D14" s="35">
        <v>30.21</v>
      </c>
      <c r="E14" s="35"/>
      <c r="F14" s="35"/>
      <c r="G14" s="35"/>
    </row>
    <row r="15" spans="1:7" ht="23.25" customHeight="1">
      <c r="A15" s="72">
        <v>22102</v>
      </c>
      <c r="B15" s="110" t="s">
        <v>341</v>
      </c>
      <c r="C15" s="35">
        <f t="shared" si="0"/>
        <v>30.21</v>
      </c>
      <c r="D15" s="35">
        <v>30.21</v>
      </c>
      <c r="E15" s="35"/>
      <c r="F15" s="35"/>
      <c r="G15" s="35"/>
    </row>
    <row r="16" spans="1:7" ht="23.25" customHeight="1">
      <c r="A16" s="72">
        <v>2210201</v>
      </c>
      <c r="B16" s="110" t="s">
        <v>342</v>
      </c>
      <c r="C16" s="35">
        <f t="shared" si="0"/>
        <v>30.21</v>
      </c>
      <c r="D16" s="35">
        <v>30.21</v>
      </c>
      <c r="E16" s="35"/>
      <c r="F16" s="35"/>
      <c r="G16" s="35"/>
    </row>
    <row r="17" spans="1:7" ht="23.25" customHeight="1">
      <c r="A17" s="72">
        <v>208</v>
      </c>
      <c r="B17" s="110" t="s">
        <v>343</v>
      </c>
      <c r="C17" s="35">
        <f t="shared" si="0"/>
        <v>9.15</v>
      </c>
      <c r="D17" s="35">
        <v>9.15</v>
      </c>
      <c r="E17" s="35"/>
      <c r="F17" s="35"/>
      <c r="G17" s="35"/>
    </row>
    <row r="18" spans="1:7" ht="23.25" customHeight="1">
      <c r="A18" s="112">
        <v>20805</v>
      </c>
      <c r="B18" s="113" t="s">
        <v>344</v>
      </c>
      <c r="C18" s="35">
        <f t="shared" si="0"/>
        <v>9.15</v>
      </c>
      <c r="D18" s="35">
        <v>9.15</v>
      </c>
      <c r="E18" s="35"/>
      <c r="F18" s="35"/>
      <c r="G18" s="35"/>
    </row>
    <row r="19" spans="1:7" ht="23.25" customHeight="1">
      <c r="A19" s="112">
        <v>2080599</v>
      </c>
      <c r="B19" s="111" t="s">
        <v>345</v>
      </c>
      <c r="C19" s="35">
        <f t="shared" si="0"/>
        <v>9.15</v>
      </c>
      <c r="D19" s="35">
        <v>9.15</v>
      </c>
      <c r="E19" s="35"/>
      <c r="F19" s="35"/>
      <c r="G19" s="35"/>
    </row>
    <row r="20" spans="1:7" ht="18.75" customHeight="1">
      <c r="A20" s="32"/>
      <c r="B20" s="31"/>
      <c r="C20" s="32"/>
      <c r="D20" s="32"/>
      <c r="E20" s="32"/>
      <c r="F20" s="32"/>
      <c r="G20" s="32"/>
    </row>
    <row r="21" ht="12.75" customHeight="1">
      <c r="B21" s="23"/>
    </row>
    <row r="22" ht="12.75" customHeight="1">
      <c r="B22" s="23"/>
    </row>
    <row r="23" ht="12.75" customHeight="1">
      <c r="B23" s="23"/>
    </row>
  </sheetData>
  <sheetProtection/>
  <mergeCells count="1">
    <mergeCell ref="A2:G2"/>
  </mergeCells>
  <printOptions horizontalCentered="1"/>
  <pageMargins left="0.5895833333333333" right="0.5895833333333333" top="0.7895833333333333" bottom="0.7895833333333333" header="0.5" footer="0.5"/>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61"/>
  <sheetViews>
    <sheetView showGridLines="0" showZeros="0" zoomScalePageLayoutView="0" workbookViewId="0" topLeftCell="A13">
      <selection activeCell="A22" sqref="A22"/>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23" t="s">
        <v>14</v>
      </c>
    </row>
    <row r="2" spans="1:6" ht="28.5" customHeight="1">
      <c r="A2" s="130" t="s">
        <v>396</v>
      </c>
      <c r="B2" s="34"/>
      <c r="C2" s="34"/>
      <c r="D2" s="34"/>
      <c r="E2" s="34"/>
      <c r="F2" s="34"/>
    </row>
    <row r="3" ht="22.5" customHeight="1">
      <c r="F3" s="4" t="s">
        <v>27</v>
      </c>
    </row>
    <row r="4" spans="1:6" ht="22.5" customHeight="1">
      <c r="A4" s="35" t="s">
        <v>139</v>
      </c>
      <c r="B4" s="35" t="s">
        <v>140</v>
      </c>
      <c r="C4" s="35" t="s">
        <v>107</v>
      </c>
      <c r="D4" s="35" t="s">
        <v>128</v>
      </c>
      <c r="E4" s="35" t="s">
        <v>129</v>
      </c>
      <c r="F4" s="35" t="s">
        <v>130</v>
      </c>
    </row>
    <row r="5" spans="1:6" ht="15.75" customHeight="1">
      <c r="A5" s="27" t="s">
        <v>117</v>
      </c>
      <c r="B5" s="27" t="s">
        <v>117</v>
      </c>
      <c r="C5" s="27">
        <v>1</v>
      </c>
      <c r="D5" s="27">
        <v>2</v>
      </c>
      <c r="E5" s="27">
        <v>3</v>
      </c>
      <c r="F5" s="27">
        <v>4</v>
      </c>
    </row>
    <row r="6" spans="1:6" ht="12.75" customHeight="1">
      <c r="A6" s="68"/>
      <c r="B6" s="69" t="s">
        <v>107</v>
      </c>
      <c r="C6" s="59">
        <f>SUM(D6:F6)</f>
        <v>1843.52</v>
      </c>
      <c r="D6" s="73">
        <f>D7+D38</f>
        <v>463.84</v>
      </c>
      <c r="E6" s="73">
        <f>E17</f>
        <v>106.03999999999999</v>
      </c>
      <c r="F6" s="59">
        <f>F17+F38+F43</f>
        <v>1273.6399999999999</v>
      </c>
    </row>
    <row r="7" spans="1:6" ht="12.75" customHeight="1">
      <c r="A7" s="68" t="s">
        <v>141</v>
      </c>
      <c r="B7" s="68" t="s">
        <v>142</v>
      </c>
      <c r="C7" s="59">
        <f aca="true" t="shared" si="0" ref="C7:C30">SUM(D7:F7)</f>
        <v>448</v>
      </c>
      <c r="D7" s="59">
        <f>SUM(D8:D16)</f>
        <v>448</v>
      </c>
      <c r="E7" s="59"/>
      <c r="F7" s="59"/>
    </row>
    <row r="8" spans="1:6" ht="12.75" customHeight="1">
      <c r="A8" s="68" t="s">
        <v>143</v>
      </c>
      <c r="B8" s="68" t="s">
        <v>144</v>
      </c>
      <c r="C8" s="59">
        <f t="shared" si="0"/>
        <v>135.04</v>
      </c>
      <c r="D8" s="59">
        <v>135.04</v>
      </c>
      <c r="E8" s="59"/>
      <c r="F8" s="59"/>
    </row>
    <row r="9" spans="1:6" ht="12.75" customHeight="1">
      <c r="A9" s="114" t="s">
        <v>348</v>
      </c>
      <c r="B9" s="71" t="s">
        <v>145</v>
      </c>
      <c r="C9" s="59">
        <f t="shared" si="0"/>
        <v>92.15</v>
      </c>
      <c r="D9" s="59">
        <v>92.15</v>
      </c>
      <c r="E9" s="59"/>
      <c r="F9" s="59"/>
    </row>
    <row r="10" spans="1:6" ht="12.75" customHeight="1">
      <c r="A10" s="116" t="s">
        <v>146</v>
      </c>
      <c r="B10" s="68" t="s">
        <v>147</v>
      </c>
      <c r="C10" s="117">
        <f t="shared" si="0"/>
        <v>9.82</v>
      </c>
      <c r="D10" s="59">
        <v>9.82</v>
      </c>
      <c r="E10" s="59"/>
      <c r="F10" s="59"/>
    </row>
    <row r="11" spans="1:6" ht="12.75" customHeight="1">
      <c r="A11" s="114" t="s">
        <v>346</v>
      </c>
      <c r="B11" s="115" t="s">
        <v>347</v>
      </c>
      <c r="C11" s="59">
        <f t="shared" si="0"/>
        <v>23.75</v>
      </c>
      <c r="D11" s="59">
        <v>23.75</v>
      </c>
      <c r="E11" s="59"/>
      <c r="F11" s="59"/>
    </row>
    <row r="12" spans="1:6" ht="12.75" customHeight="1">
      <c r="A12" s="68" t="s">
        <v>148</v>
      </c>
      <c r="B12" s="68" t="s">
        <v>149</v>
      </c>
      <c r="C12" s="59">
        <f t="shared" si="0"/>
        <v>50.47</v>
      </c>
      <c r="D12" s="59">
        <v>50.47</v>
      </c>
      <c r="E12" s="59"/>
      <c r="F12" s="59"/>
    </row>
    <row r="13" spans="1:6" ht="12.75" customHeight="1">
      <c r="A13" s="68" t="s">
        <v>150</v>
      </c>
      <c r="B13" s="68" t="s">
        <v>151</v>
      </c>
      <c r="C13" s="59">
        <f t="shared" si="0"/>
        <v>46.45</v>
      </c>
      <c r="D13" s="59">
        <v>46.45</v>
      </c>
      <c r="E13" s="59"/>
      <c r="F13" s="59"/>
    </row>
    <row r="14" spans="1:6" ht="12.75" customHeight="1">
      <c r="A14" s="68" t="s">
        <v>152</v>
      </c>
      <c r="B14" s="68" t="s">
        <v>153</v>
      </c>
      <c r="C14" s="59">
        <f t="shared" si="0"/>
        <v>31.19</v>
      </c>
      <c r="D14" s="59">
        <v>31.19</v>
      </c>
      <c r="E14" s="59"/>
      <c r="F14" s="59"/>
    </row>
    <row r="15" spans="1:6" ht="12.75" customHeight="1">
      <c r="A15" s="68" t="s">
        <v>154</v>
      </c>
      <c r="B15" s="68" t="s">
        <v>155</v>
      </c>
      <c r="C15" s="59">
        <f t="shared" si="0"/>
        <v>30.21</v>
      </c>
      <c r="D15" s="59">
        <v>30.21</v>
      </c>
      <c r="E15" s="59"/>
      <c r="F15" s="59"/>
    </row>
    <row r="16" spans="1:6" ht="12.75" customHeight="1">
      <c r="A16" s="68" t="s">
        <v>156</v>
      </c>
      <c r="B16" s="68" t="s">
        <v>157</v>
      </c>
      <c r="C16" s="59">
        <f t="shared" si="0"/>
        <v>28.92</v>
      </c>
      <c r="D16" s="59">
        <v>28.92</v>
      </c>
      <c r="E16" s="59"/>
      <c r="F16" s="59"/>
    </row>
    <row r="17" spans="1:6" ht="12.75" customHeight="1">
      <c r="A17" s="68" t="s">
        <v>158</v>
      </c>
      <c r="B17" s="68" t="s">
        <v>159</v>
      </c>
      <c r="C17" s="59">
        <f t="shared" si="0"/>
        <v>382.67999999999995</v>
      </c>
      <c r="D17" s="59"/>
      <c r="E17" s="59">
        <f>SUM(E18:E37)</f>
        <v>106.03999999999999</v>
      </c>
      <c r="F17" s="59">
        <v>276.64</v>
      </c>
    </row>
    <row r="18" spans="1:6" ht="12.75" customHeight="1">
      <c r="A18" s="68" t="s">
        <v>160</v>
      </c>
      <c r="B18" s="68" t="s">
        <v>161</v>
      </c>
      <c r="C18" s="59">
        <f t="shared" si="0"/>
        <v>107.35</v>
      </c>
      <c r="D18" s="59"/>
      <c r="E18" s="59">
        <v>16.35</v>
      </c>
      <c r="F18" s="59">
        <v>91</v>
      </c>
    </row>
    <row r="19" spans="1:6" ht="12.75" customHeight="1">
      <c r="A19" s="68" t="s">
        <v>162</v>
      </c>
      <c r="B19" s="68" t="s">
        <v>163</v>
      </c>
      <c r="C19" s="59">
        <f t="shared" si="0"/>
        <v>5</v>
      </c>
      <c r="D19" s="59"/>
      <c r="E19" s="59">
        <v>5</v>
      </c>
      <c r="F19" s="59"/>
    </row>
    <row r="20" spans="1:6" ht="12.75" customHeight="1">
      <c r="A20" s="114" t="s">
        <v>349</v>
      </c>
      <c r="B20" s="114" t="s">
        <v>350</v>
      </c>
      <c r="C20" s="59">
        <f t="shared" si="0"/>
        <v>1</v>
      </c>
      <c r="D20" s="59"/>
      <c r="E20" s="59">
        <v>1</v>
      </c>
      <c r="F20" s="59"/>
    </row>
    <row r="21" spans="1:6" ht="12.75" customHeight="1">
      <c r="A21" s="114" t="s">
        <v>351</v>
      </c>
      <c r="B21" s="114" t="s">
        <v>352</v>
      </c>
      <c r="C21" s="59">
        <f t="shared" si="0"/>
        <v>0.1</v>
      </c>
      <c r="D21" s="59"/>
      <c r="E21" s="59">
        <v>0.1</v>
      </c>
      <c r="F21" s="59"/>
    </row>
    <row r="22" spans="1:6" ht="12.75" customHeight="1">
      <c r="A22" s="68" t="s">
        <v>164</v>
      </c>
      <c r="B22" s="68" t="s">
        <v>165</v>
      </c>
      <c r="C22" s="59">
        <f t="shared" si="0"/>
        <v>1</v>
      </c>
      <c r="D22" s="59"/>
      <c r="E22" s="59">
        <v>1</v>
      </c>
      <c r="F22" s="59"/>
    </row>
    <row r="23" spans="1:6" ht="12.75" customHeight="1">
      <c r="A23" s="68" t="s">
        <v>166</v>
      </c>
      <c r="B23" s="68" t="s">
        <v>167</v>
      </c>
      <c r="C23" s="59">
        <f t="shared" si="0"/>
        <v>10</v>
      </c>
      <c r="D23" s="59"/>
      <c r="E23" s="59">
        <v>10</v>
      </c>
      <c r="F23" s="59"/>
    </row>
    <row r="24" spans="1:6" ht="12.75" customHeight="1">
      <c r="A24" s="68" t="s">
        <v>168</v>
      </c>
      <c r="B24" s="68" t="s">
        <v>169</v>
      </c>
      <c r="C24" s="59">
        <f t="shared" si="0"/>
        <v>10</v>
      </c>
      <c r="D24" s="59"/>
      <c r="E24" s="59">
        <v>10</v>
      </c>
      <c r="F24" s="59"/>
    </row>
    <row r="25" spans="1:6" ht="12.75" customHeight="1">
      <c r="A25" s="68" t="s">
        <v>170</v>
      </c>
      <c r="B25" s="68" t="s">
        <v>171</v>
      </c>
      <c r="C25" s="59">
        <f t="shared" si="0"/>
        <v>3.8</v>
      </c>
      <c r="D25" s="59"/>
      <c r="E25" s="59">
        <v>3.8</v>
      </c>
      <c r="F25" s="59"/>
    </row>
    <row r="26" spans="1:6" ht="12.75" customHeight="1">
      <c r="A26" s="68" t="s">
        <v>172</v>
      </c>
      <c r="B26" s="68" t="s">
        <v>173</v>
      </c>
      <c r="C26" s="59">
        <f t="shared" si="0"/>
        <v>5.1</v>
      </c>
      <c r="D26" s="59"/>
      <c r="E26" s="59">
        <v>5.1</v>
      </c>
      <c r="F26" s="59"/>
    </row>
    <row r="27" spans="1:6" ht="12.75" customHeight="1">
      <c r="A27" s="68" t="s">
        <v>174</v>
      </c>
      <c r="B27" s="68" t="s">
        <v>175</v>
      </c>
      <c r="C27" s="59">
        <f t="shared" si="0"/>
        <v>107.24</v>
      </c>
      <c r="D27" s="59"/>
      <c r="E27" s="59">
        <v>10</v>
      </c>
      <c r="F27" s="59">
        <v>97.24</v>
      </c>
    </row>
    <row r="28" spans="1:6" ht="12.75" customHeight="1">
      <c r="A28" s="68" t="s">
        <v>176</v>
      </c>
      <c r="B28" s="68" t="s">
        <v>177</v>
      </c>
      <c r="C28" s="59">
        <f t="shared" si="0"/>
        <v>0</v>
      </c>
      <c r="D28" s="59"/>
      <c r="E28" s="59"/>
      <c r="F28" s="59"/>
    </row>
    <row r="29" spans="1:6" ht="12.75" customHeight="1">
      <c r="A29" s="68" t="s">
        <v>353</v>
      </c>
      <c r="B29" s="114" t="s">
        <v>354</v>
      </c>
      <c r="C29" s="59">
        <f t="shared" si="0"/>
        <v>3</v>
      </c>
      <c r="D29" s="59"/>
      <c r="E29" s="59">
        <v>3</v>
      </c>
      <c r="F29" s="59"/>
    </row>
    <row r="30" spans="1:6" ht="12.75" customHeight="1">
      <c r="A30" s="68" t="s">
        <v>355</v>
      </c>
      <c r="B30" s="114" t="s">
        <v>356</v>
      </c>
      <c r="C30" s="59">
        <f t="shared" si="0"/>
        <v>3</v>
      </c>
      <c r="D30" s="59"/>
      <c r="E30" s="59">
        <v>3</v>
      </c>
      <c r="F30" s="59"/>
    </row>
    <row r="31" spans="1:6" ht="12.75" customHeight="1">
      <c r="A31" s="68" t="s">
        <v>178</v>
      </c>
      <c r="B31" s="68" t="s">
        <v>179</v>
      </c>
      <c r="C31" s="59">
        <f>SUM(D31:F31)</f>
        <v>8</v>
      </c>
      <c r="D31" s="59"/>
      <c r="E31" s="59">
        <v>8</v>
      </c>
      <c r="F31" s="59"/>
    </row>
    <row r="32" spans="1:6" ht="12.75" customHeight="1">
      <c r="A32" s="68" t="s">
        <v>180</v>
      </c>
      <c r="B32" s="68" t="s">
        <v>181</v>
      </c>
      <c r="C32" s="59">
        <f>SUM(D32:F32)</f>
        <v>5</v>
      </c>
      <c r="D32" s="59"/>
      <c r="E32" s="59">
        <v>5</v>
      </c>
      <c r="F32" s="59"/>
    </row>
    <row r="33" spans="1:6" ht="12.75" customHeight="1">
      <c r="A33" s="68" t="s">
        <v>359</v>
      </c>
      <c r="B33" s="114" t="s">
        <v>360</v>
      </c>
      <c r="C33" s="59"/>
      <c r="D33" s="59"/>
      <c r="E33" s="59"/>
      <c r="F33" s="59">
        <v>59.4</v>
      </c>
    </row>
    <row r="34" spans="1:6" ht="12.75" customHeight="1">
      <c r="A34" s="68" t="s">
        <v>182</v>
      </c>
      <c r="B34" s="68" t="s">
        <v>183</v>
      </c>
      <c r="C34" s="59">
        <f>SUM(D34:F34)</f>
        <v>4.31</v>
      </c>
      <c r="D34" s="59"/>
      <c r="E34" s="59">
        <v>4.31</v>
      </c>
      <c r="F34" s="59"/>
    </row>
    <row r="35" spans="1:6" ht="12.75" customHeight="1">
      <c r="A35" s="114" t="s">
        <v>357</v>
      </c>
      <c r="B35" s="114" t="s">
        <v>358</v>
      </c>
      <c r="C35" s="59">
        <f>SUM(D35:F35)</f>
        <v>8</v>
      </c>
      <c r="D35" s="59"/>
      <c r="E35" s="59">
        <v>8</v>
      </c>
      <c r="F35" s="59"/>
    </row>
    <row r="36" spans="1:6" ht="12.75" customHeight="1">
      <c r="A36" s="74" t="s">
        <v>184</v>
      </c>
      <c r="B36" s="74" t="s">
        <v>185</v>
      </c>
      <c r="C36" s="59">
        <f>D36+E36+F36</f>
        <v>11.28</v>
      </c>
      <c r="D36" s="59"/>
      <c r="E36" s="59">
        <v>11.28</v>
      </c>
      <c r="F36" s="59"/>
    </row>
    <row r="37" spans="1:6" ht="12.75" customHeight="1">
      <c r="A37" s="74" t="s">
        <v>186</v>
      </c>
      <c r="B37" s="74" t="s">
        <v>187</v>
      </c>
      <c r="C37" s="59">
        <f>D37+E37+F37</f>
        <v>30.1</v>
      </c>
      <c r="D37" s="59"/>
      <c r="E37" s="59">
        <v>1.1</v>
      </c>
      <c r="F37" s="59">
        <v>29</v>
      </c>
    </row>
    <row r="38" spans="1:6" ht="12.75" customHeight="1">
      <c r="A38" s="74" t="s">
        <v>188</v>
      </c>
      <c r="B38" s="74" t="s">
        <v>189</v>
      </c>
      <c r="C38" s="59">
        <f>D38+E38+F38</f>
        <v>803.84</v>
      </c>
      <c r="D38" s="59">
        <f>SUM(D39:D40)</f>
        <v>15.84</v>
      </c>
      <c r="E38" s="59"/>
      <c r="F38" s="59">
        <f>F40+F41+F42</f>
        <v>788</v>
      </c>
    </row>
    <row r="39" spans="1:6" ht="12.75" customHeight="1">
      <c r="A39" s="74" t="s">
        <v>190</v>
      </c>
      <c r="B39" s="74" t="s">
        <v>191</v>
      </c>
      <c r="C39" s="59">
        <f>D39+E39+F39</f>
        <v>14.34</v>
      </c>
      <c r="D39" s="59">
        <v>14.34</v>
      </c>
      <c r="E39" s="59"/>
      <c r="F39" s="59"/>
    </row>
    <row r="40" spans="1:6" ht="12.75" customHeight="1">
      <c r="A40" s="74" t="s">
        <v>192</v>
      </c>
      <c r="B40" s="74" t="s">
        <v>193</v>
      </c>
      <c r="C40" s="59">
        <f>D40+E40+F40</f>
        <v>336.5</v>
      </c>
      <c r="D40" s="59">
        <v>1.5</v>
      </c>
      <c r="E40" s="59"/>
      <c r="F40" s="59">
        <v>335</v>
      </c>
    </row>
    <row r="41" spans="1:6" ht="12.75" customHeight="1">
      <c r="A41" s="74" t="s">
        <v>361</v>
      </c>
      <c r="B41" s="114" t="s">
        <v>362</v>
      </c>
      <c r="C41" s="59"/>
      <c r="D41" s="59"/>
      <c r="E41" s="59"/>
      <c r="F41" s="59">
        <v>450</v>
      </c>
    </row>
    <row r="42" spans="1:6" ht="12.75" customHeight="1">
      <c r="A42" s="74" t="s">
        <v>363</v>
      </c>
      <c r="B42" s="114" t="s">
        <v>365</v>
      </c>
      <c r="C42" s="59"/>
      <c r="D42" s="59"/>
      <c r="E42" s="59"/>
      <c r="F42" s="59">
        <v>3</v>
      </c>
    </row>
    <row r="43" spans="1:6" ht="12.75" customHeight="1">
      <c r="A43" s="74" t="s">
        <v>194</v>
      </c>
      <c r="B43" s="74" t="s">
        <v>195</v>
      </c>
      <c r="C43" s="59">
        <f>F43</f>
        <v>209</v>
      </c>
      <c r="D43" s="59"/>
      <c r="E43" s="59"/>
      <c r="F43" s="59">
        <f>F44</f>
        <v>209</v>
      </c>
    </row>
    <row r="44" spans="1:6" ht="12.75" customHeight="1">
      <c r="A44" s="74" t="s">
        <v>196</v>
      </c>
      <c r="B44" s="74" t="s">
        <v>197</v>
      </c>
      <c r="C44" s="59">
        <f>F44</f>
        <v>209</v>
      </c>
      <c r="D44" s="59"/>
      <c r="E44" s="59"/>
      <c r="F44" s="59">
        <v>209</v>
      </c>
    </row>
    <row r="45" spans="1:6" ht="12.75" customHeight="1">
      <c r="A45" s="74"/>
      <c r="B45" s="74"/>
      <c r="C45" s="54"/>
      <c r="D45" s="54"/>
      <c r="E45" s="54"/>
      <c r="F45" s="54"/>
    </row>
    <row r="46" spans="1:6" ht="12.75" customHeight="1">
      <c r="A46" s="74"/>
      <c r="B46" s="74"/>
      <c r="C46" s="54"/>
      <c r="D46" s="54"/>
      <c r="E46" s="54"/>
      <c r="F46" s="54"/>
    </row>
    <row r="47" spans="1:6" ht="12.75" customHeight="1">
      <c r="A47" s="74"/>
      <c r="B47" s="74"/>
      <c r="C47" s="54"/>
      <c r="D47" s="54"/>
      <c r="E47" s="54"/>
      <c r="F47" s="54"/>
    </row>
    <row r="48" spans="1:6" ht="12.75" customHeight="1">
      <c r="A48" s="74"/>
      <c r="B48" s="74"/>
      <c r="C48" s="54"/>
      <c r="D48" s="54"/>
      <c r="E48" s="54"/>
      <c r="F48" s="54"/>
    </row>
    <row r="49" spans="1:6" ht="12.75" customHeight="1">
      <c r="A49" s="74"/>
      <c r="B49" s="74"/>
      <c r="C49" s="54"/>
      <c r="D49" s="54"/>
      <c r="E49" s="54"/>
      <c r="F49" s="54"/>
    </row>
    <row r="50" spans="1:6" ht="12.75" customHeight="1">
      <c r="A50" s="74"/>
      <c r="B50" s="74"/>
      <c r="C50" s="54"/>
      <c r="D50" s="54"/>
      <c r="E50" s="54"/>
      <c r="F50" s="54"/>
    </row>
    <row r="51" spans="1:6" ht="12.75" customHeight="1">
      <c r="A51" s="74"/>
      <c r="B51" s="74"/>
      <c r="C51" s="54"/>
      <c r="D51" s="54"/>
      <c r="E51" s="54"/>
      <c r="F51" s="54"/>
    </row>
    <row r="52" spans="1:6" ht="12.75" customHeight="1">
      <c r="A52" s="74"/>
      <c r="B52" s="74"/>
      <c r="C52" s="54"/>
      <c r="D52" s="54"/>
      <c r="E52" s="54"/>
      <c r="F52" s="54"/>
    </row>
    <row r="53" spans="1:6" ht="12.75" customHeight="1">
      <c r="A53" s="74"/>
      <c r="B53" s="74"/>
      <c r="C53" s="54"/>
      <c r="D53" s="54"/>
      <c r="E53" s="54"/>
      <c r="F53" s="54"/>
    </row>
    <row r="54" spans="1:6" ht="12.75" customHeight="1">
      <c r="A54" s="74"/>
      <c r="B54" s="74"/>
      <c r="C54" s="54"/>
      <c r="D54" s="54"/>
      <c r="E54" s="54"/>
      <c r="F54" s="54"/>
    </row>
    <row r="55" spans="1:6" ht="12.75" customHeight="1">
      <c r="A55" s="74"/>
      <c r="B55" s="74"/>
      <c r="C55" s="54"/>
      <c r="D55" s="54"/>
      <c r="E55" s="54"/>
      <c r="F55" s="54"/>
    </row>
    <row r="56" spans="1:6" ht="12.75" customHeight="1">
      <c r="A56" s="74"/>
      <c r="B56" s="74"/>
      <c r="C56" s="54"/>
      <c r="D56" s="54"/>
      <c r="E56" s="54"/>
      <c r="F56" s="54"/>
    </row>
    <row r="57" spans="1:6" ht="12.75" customHeight="1">
      <c r="A57" s="74"/>
      <c r="B57" s="74"/>
      <c r="C57" s="54"/>
      <c r="D57" s="54"/>
      <c r="E57" s="54"/>
      <c r="F57" s="54"/>
    </row>
    <row r="58" spans="1:6" ht="12.75" customHeight="1">
      <c r="A58" s="74"/>
      <c r="B58" s="74"/>
      <c r="C58" s="54"/>
      <c r="D58" s="54"/>
      <c r="E58" s="54"/>
      <c r="F58" s="54"/>
    </row>
    <row r="59" spans="1:6" ht="12.75" customHeight="1">
      <c r="A59" s="74"/>
      <c r="B59" s="74"/>
      <c r="C59" s="54"/>
      <c r="D59" s="54"/>
      <c r="E59" s="54"/>
      <c r="F59" s="54"/>
    </row>
    <row r="60" spans="1:6" ht="12.75" customHeight="1">
      <c r="A60" s="74"/>
      <c r="B60" s="74"/>
      <c r="C60" s="54"/>
      <c r="D60" s="54"/>
      <c r="E60" s="54"/>
      <c r="F60" s="54"/>
    </row>
    <row r="61" spans="1:6" ht="12.75" customHeight="1">
      <c r="A61" s="74"/>
      <c r="B61" s="74"/>
      <c r="C61" s="54"/>
      <c r="D61" s="54"/>
      <c r="E61" s="54"/>
      <c r="F61" s="54"/>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23"/>
  <sheetViews>
    <sheetView showGridLines="0" showZeros="0" zoomScalePageLayoutView="0" workbookViewId="0" topLeftCell="A1">
      <selection activeCell="B24" sqref="B24"/>
    </sheetView>
  </sheetViews>
  <sheetFormatPr defaultColWidth="9.16015625" defaultRowHeight="12.75" customHeight="1"/>
  <cols>
    <col min="1" max="6" width="21.33203125" style="0" customWidth="1"/>
  </cols>
  <sheetData>
    <row r="1" ht="30" customHeight="1">
      <c r="A1" s="23" t="s">
        <v>15</v>
      </c>
    </row>
    <row r="2" spans="1:6" ht="28.5" customHeight="1">
      <c r="A2" s="130" t="s">
        <v>395</v>
      </c>
      <c r="B2" s="34"/>
      <c r="C2" s="34"/>
      <c r="D2" s="34"/>
      <c r="E2" s="34"/>
      <c r="F2" s="34"/>
    </row>
    <row r="3" ht="22.5" customHeight="1">
      <c r="F3" s="4" t="s">
        <v>27</v>
      </c>
    </row>
    <row r="4" spans="1:6" ht="22.5" customHeight="1">
      <c r="A4" s="35" t="s">
        <v>126</v>
      </c>
      <c r="B4" s="35" t="s">
        <v>127</v>
      </c>
      <c r="C4" s="35" t="s">
        <v>107</v>
      </c>
      <c r="D4" s="35" t="s">
        <v>128</v>
      </c>
      <c r="E4" s="35" t="s">
        <v>129</v>
      </c>
      <c r="F4" s="35" t="s">
        <v>131</v>
      </c>
    </row>
    <row r="5" spans="1:6" ht="15.75" customHeight="1">
      <c r="A5" s="27" t="s">
        <v>117</v>
      </c>
      <c r="B5" s="27" t="s">
        <v>117</v>
      </c>
      <c r="C5" s="27">
        <v>1</v>
      </c>
      <c r="D5" s="27">
        <v>2</v>
      </c>
      <c r="E5" s="27">
        <v>3</v>
      </c>
      <c r="F5" s="27" t="s">
        <v>117</v>
      </c>
    </row>
    <row r="6" spans="1:6" ht="15.75" customHeight="1">
      <c r="A6" s="27"/>
      <c r="B6" s="27" t="s">
        <v>107</v>
      </c>
      <c r="C6" s="27">
        <f>C7+C10+C13+C16</f>
        <v>569.88</v>
      </c>
      <c r="D6" s="27">
        <f>D7+D10+D13+D16</f>
        <v>463.84</v>
      </c>
      <c r="E6" s="27">
        <f>E7+E10</f>
        <v>106.03999999999999</v>
      </c>
      <c r="F6" s="27"/>
    </row>
    <row r="7" spans="1:6" ht="12.75" customHeight="1">
      <c r="A7" s="72">
        <v>201</v>
      </c>
      <c r="B7" s="72" t="s">
        <v>132</v>
      </c>
      <c r="C7" s="35">
        <f aca="true" t="shared" si="0" ref="C7:C12">SUM(D7:F7)</f>
        <v>508.69</v>
      </c>
      <c r="D7" s="35">
        <v>403.56</v>
      </c>
      <c r="E7" s="35">
        <v>105.13</v>
      </c>
      <c r="F7" s="31"/>
    </row>
    <row r="8" spans="1:6" ht="21" customHeight="1">
      <c r="A8" s="72">
        <v>20103</v>
      </c>
      <c r="B8" s="72" t="s">
        <v>133</v>
      </c>
      <c r="C8" s="35">
        <f t="shared" si="0"/>
        <v>508.69</v>
      </c>
      <c r="D8" s="35">
        <v>403.56</v>
      </c>
      <c r="E8" s="35">
        <v>105.13</v>
      </c>
      <c r="F8" s="31"/>
    </row>
    <row r="9" spans="1:6" ht="12.75" customHeight="1">
      <c r="A9" s="72">
        <v>2010301</v>
      </c>
      <c r="B9" s="72" t="s">
        <v>134</v>
      </c>
      <c r="C9" s="35">
        <f t="shared" si="0"/>
        <v>508.69</v>
      </c>
      <c r="D9" s="35">
        <v>403.56</v>
      </c>
      <c r="E9" s="35">
        <v>105.13</v>
      </c>
      <c r="F9" s="31"/>
    </row>
    <row r="10" spans="1:6" ht="12.75" customHeight="1">
      <c r="A10" s="72">
        <v>207</v>
      </c>
      <c r="B10" s="72" t="s">
        <v>136</v>
      </c>
      <c r="C10" s="35">
        <f t="shared" si="0"/>
        <v>21.830000000000002</v>
      </c>
      <c r="D10" s="35">
        <v>20.92</v>
      </c>
      <c r="E10" s="35">
        <v>0.91</v>
      </c>
      <c r="F10" s="31"/>
    </row>
    <row r="11" spans="1:6" ht="12.75" customHeight="1">
      <c r="A11" s="72">
        <v>20704</v>
      </c>
      <c r="B11" s="72" t="s">
        <v>137</v>
      </c>
      <c r="C11" s="35">
        <f t="shared" si="0"/>
        <v>21.830000000000002</v>
      </c>
      <c r="D11" s="35">
        <v>20.92</v>
      </c>
      <c r="E11" s="35">
        <v>0.91</v>
      </c>
      <c r="F11" s="31"/>
    </row>
    <row r="12" spans="1:6" ht="12.75" customHeight="1">
      <c r="A12" s="72">
        <v>2070404</v>
      </c>
      <c r="B12" s="72" t="s">
        <v>138</v>
      </c>
      <c r="C12" s="35">
        <f t="shared" si="0"/>
        <v>21.830000000000002</v>
      </c>
      <c r="D12" s="35">
        <v>20.92</v>
      </c>
      <c r="E12" s="35">
        <v>0.91</v>
      </c>
      <c r="F12" s="31"/>
    </row>
    <row r="13" spans="1:6" ht="12.75" customHeight="1">
      <c r="A13" s="72">
        <v>221</v>
      </c>
      <c r="B13" s="110" t="s">
        <v>340</v>
      </c>
      <c r="C13" s="35">
        <v>30.21</v>
      </c>
      <c r="D13" s="35">
        <v>30.21</v>
      </c>
      <c r="E13" s="35"/>
      <c r="F13" s="31"/>
    </row>
    <row r="14" spans="1:6" ht="12.75" customHeight="1">
      <c r="A14" s="72">
        <v>22102</v>
      </c>
      <c r="B14" s="110" t="s">
        <v>366</v>
      </c>
      <c r="C14" s="35">
        <v>30.21</v>
      </c>
      <c r="D14" s="35">
        <v>30.21</v>
      </c>
      <c r="E14" s="35"/>
      <c r="F14" s="31"/>
    </row>
    <row r="15" spans="1:6" ht="12.75" customHeight="1">
      <c r="A15" s="72">
        <v>2210201</v>
      </c>
      <c r="B15" s="110" t="s">
        <v>367</v>
      </c>
      <c r="C15" s="35">
        <v>30.21</v>
      </c>
      <c r="D15" s="35">
        <v>30.21</v>
      </c>
      <c r="E15" s="35"/>
      <c r="F15" s="31"/>
    </row>
    <row r="16" spans="1:6" ht="12.75" customHeight="1">
      <c r="A16" s="72">
        <v>208</v>
      </c>
      <c r="B16" s="110" t="s">
        <v>343</v>
      </c>
      <c r="C16" s="35">
        <v>9.15</v>
      </c>
      <c r="D16" s="35">
        <v>9.15</v>
      </c>
      <c r="E16" s="35"/>
      <c r="F16" s="31"/>
    </row>
    <row r="17" spans="1:6" ht="12.75" customHeight="1">
      <c r="A17" s="112">
        <v>20805</v>
      </c>
      <c r="B17" s="113" t="s">
        <v>368</v>
      </c>
      <c r="C17" s="35">
        <v>9.15</v>
      </c>
      <c r="D17" s="35">
        <v>9.15</v>
      </c>
      <c r="E17" s="32"/>
      <c r="F17" s="32"/>
    </row>
    <row r="18" spans="1:6" ht="25.5" customHeight="1">
      <c r="A18" s="112">
        <v>2080599</v>
      </c>
      <c r="B18" s="111" t="s">
        <v>369</v>
      </c>
      <c r="C18" s="35">
        <v>9.15</v>
      </c>
      <c r="D18" s="35">
        <v>9.15</v>
      </c>
      <c r="E18" s="32"/>
      <c r="F18" s="32"/>
    </row>
    <row r="19" spans="1:2" ht="12.75" customHeight="1">
      <c r="A19" s="23"/>
      <c r="B19" s="23"/>
    </row>
    <row r="20" ht="12.75" customHeight="1">
      <c r="B20" s="23"/>
    </row>
    <row r="21" ht="12.75" customHeight="1">
      <c r="B21" s="23"/>
    </row>
    <row r="22" ht="12.75" customHeight="1">
      <c r="B22" s="23"/>
    </row>
    <row r="23" ht="12.75" customHeight="1">
      <c r="B23" s="23"/>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2019-06-10T03:24:13Z</cp:lastPrinted>
  <dcterms:created xsi:type="dcterms:W3CDTF">2018-01-09T01:56:11Z</dcterms:created>
  <dcterms:modified xsi:type="dcterms:W3CDTF">2019-06-14T03:03:38Z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2052-9.1.0.4863</vt:lpwstr>
  </property>
</Properties>
</file>