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'表1-部门综合预算收支总表'!$A$1:$F$46</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'表6-部门综合预算一般公共预算支出明细表（按经济分类科目分）'!$A$1:$F$49</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_FilterDatabase" localSheetId="7" hidden="1">'表6-部门综合预算一般公共预算支出明细表（按经济分类科目分）'!$A$5:$F$47</definedName>
  </definedNames>
  <calcPr fullCalcOnLoad="1"/>
</workbook>
</file>

<file path=xl/sharedStrings.xml><?xml version="1.0" encoding="utf-8"?>
<sst xmlns="http://schemas.openxmlformats.org/spreadsheetml/2006/main" count="995" uniqueCount="434">
  <si>
    <t>附件2</t>
  </si>
  <si>
    <t>2019年部门综合预算公开报表</t>
  </si>
  <si>
    <t xml:space="preserve">                部门名称：神木市店塔镇人民政府</t>
  </si>
  <si>
    <t xml:space="preserve">                保密审查情况： </t>
  </si>
  <si>
    <t xml:space="preserve">                部门主要负责人审签情况：</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</si>
  <si>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</si>
  <si>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</si>
  <si>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</si>
  <si>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</si>
  <si>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</si>
  <si>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</si>
  <si>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</si>
  <si>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</si>
  <si>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</si>
  <si>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</si>
  <si>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</si>
  <si>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</si>
  <si>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</si>
  <si>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</si>
  <si>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</si>
  <si>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</si>
  <si>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</si>
  <si>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</si>
  <si>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</si>
  <si>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</si>
  <si>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</si>
  <si>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</si>
  <si>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</si>
  <si>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</si>
  <si>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</si>
  <si>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</si>
  <si>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</si>
  <si>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</si>
  <si>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不涉及该项业务</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</si>
  <si>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</si>
  <si>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</si>
  <si>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</si>
  <si>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</si>
  <si>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</si>
  <si>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</si>
  <si>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</si>
  <si>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</si>
  <si>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不强制公开</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</si>
  <si>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</si>
  <si>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</si>
  <si>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</si>
  <si>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</si>
  <si>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</si>
  <si>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</si>
  <si>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</si>
  <si>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</si>
  <si>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</si>
  <si>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</si>
  <si>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</si>
  <si>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</si>
  <si>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</si>
  <si>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</si>
  <si>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</si>
  <si>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</si>
  <si>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</si>
  <si>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</si>
  <si>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</si>
  <si>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</si>
  <si>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</si>
  <si>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</si>
  <si>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</si>
  <si>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</si>
  <si>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</si>
  <si>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</si>
  <si>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</si>
  <si>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</si>
  <si>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</si>
  <si>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</si>
  <si>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</si>
  <si>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</si>
  <si>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</si>
  <si>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</si>
  <si>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</si>
  <si>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</si>
  <si>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</si>
  <si>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</si>
  <si>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</si>
  <si>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</si>
  <si>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</si>
  <si>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</si>
  <si>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</si>
  <si>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</si>
  <si>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</si>
  <si>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</si>
  <si>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</si>
  <si>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</si>
  <si>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</si>
  <si>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</si>
  <si>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</si>
  <si>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</si>
  <si>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</si>
  <si>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</si>
  <si>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</si>
  <si>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</si>
  <si>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</si>
  <si>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</si>
  <si>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</si>
  <si>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</si>
  <si>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</si>
  <si>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</si>
  <si>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</si>
  <si>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</si>
  <si>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</si>
  <si>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</si>
  <si>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</si>
  <si>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</si>
  <si>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</si>
  <si>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</si>
  <si>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</si>
  <si>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</si>
  <si>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</si>
  <si>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</si>
  <si>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</si>
  <si>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</si>
  <si>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</si>
  <si>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</si>
  <si>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</si>
  <si>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</si>
  <si>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</si>
  <si>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</si>
  <si>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</si>
  <si>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</si>
  <si>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</si>
  <si>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</si>
  <si>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</si>
  <si>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</si>
  <si>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</si>
  <si>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</si>
  <si>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</si>
  <si>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</si>
  <si>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</si>
  <si>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</si>
  <si>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</si>
  <si>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</si>
  <si>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</si>
  <si>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神木市店塔镇人民政府</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</si>
  <si>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</si>
  <si>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</si>
  <si>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</si>
  <si>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</si>
  <si>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</si>
  <si>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</si>
  <si>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</si>
  <si>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</si>
  <si>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</si>
  <si>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</si>
  <si>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</si>
  <si>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</si>
  <si>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</si>
  <si>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</si>
  <si>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</si>
  <si>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t>
  </si>
  <si>
    <t xml:space="preserve"> 政府办公厅（室）及相关机构事务</t>
  </si>
  <si>
    <t xml:space="preserve">    行政运行</t>
  </si>
  <si>
    <t>文化体育与传媒</t>
  </si>
  <si>
    <t xml:space="preserve"> 文化</t>
  </si>
  <si>
    <t>214</t>
  </si>
  <si>
    <t>交通运输支出</t>
  </si>
  <si>
    <t xml:space="preserve"> 2140106</t>
  </si>
  <si>
    <t>公路水路运输</t>
  </si>
  <si>
    <t>公路养护</t>
  </si>
  <si>
    <t>212</t>
  </si>
  <si>
    <t>城乡社区支出</t>
  </si>
  <si>
    <t>21201</t>
  </si>
  <si>
    <t>城乡社区管理事务</t>
  </si>
  <si>
    <t>2120102</t>
  </si>
  <si>
    <t>一般行政管理事务</t>
  </si>
  <si>
    <t>21203</t>
  </si>
  <si>
    <t>城乡社区公共设施</t>
  </si>
  <si>
    <t>2120303</t>
  </si>
  <si>
    <t>小城镇基础设施建设</t>
  </si>
  <si>
    <t>21205</t>
  </si>
  <si>
    <t>城乡社区环境卫生</t>
  </si>
  <si>
    <t>211</t>
  </si>
  <si>
    <t>节能环保支出</t>
  </si>
  <si>
    <t>21103</t>
  </si>
  <si>
    <t>污染防治</t>
  </si>
  <si>
    <t>2110302</t>
  </si>
  <si>
    <t>水体</t>
  </si>
  <si>
    <t>2110399</t>
  </si>
  <si>
    <t>其他污染防治支出</t>
  </si>
  <si>
    <t>213</t>
  </si>
  <si>
    <t>农林水支出</t>
  </si>
  <si>
    <t>21307</t>
  </si>
  <si>
    <t>农村综合改革</t>
  </si>
  <si>
    <t>2130705</t>
  </si>
  <si>
    <t>对村民委员会和村党支部的补助</t>
  </si>
  <si>
    <t>经济科目编码</t>
  </si>
  <si>
    <t>经济科目名称</t>
  </si>
  <si>
    <t>301</t>
  </si>
  <si>
    <t>工资福利支出</t>
  </si>
  <si>
    <t>30101</t>
  </si>
  <si>
    <t>基本工资</t>
  </si>
  <si>
    <t>3010201</t>
  </si>
  <si>
    <t>规范性津补贴</t>
  </si>
  <si>
    <t>30103</t>
  </si>
  <si>
    <t>奖金</t>
  </si>
  <si>
    <t>30106</t>
  </si>
  <si>
    <t>伙食补助费</t>
  </si>
  <si>
    <t>30107</t>
  </si>
  <si>
    <t>绩效工资</t>
  </si>
  <si>
    <t>30108</t>
  </si>
  <si>
    <t>机关事业单位基本养老保险缴费</t>
  </si>
  <si>
    <t>3011201</t>
  </si>
  <si>
    <t>失业保险</t>
  </si>
  <si>
    <t>3011202</t>
  </si>
  <si>
    <t>工伤保险</t>
  </si>
  <si>
    <t>3011203</t>
  </si>
  <si>
    <t>医疗保险</t>
  </si>
  <si>
    <t>30113</t>
  </si>
  <si>
    <t>住房公积金</t>
  </si>
  <si>
    <t>30199</t>
  </si>
  <si>
    <t>其他工资福利</t>
  </si>
  <si>
    <t>3019906</t>
  </si>
  <si>
    <t>三费</t>
  </si>
  <si>
    <t>302</t>
  </si>
  <si>
    <t>商品和服务支出</t>
  </si>
  <si>
    <t>30201</t>
  </si>
  <si>
    <t>办公费</t>
  </si>
  <si>
    <t>30202</t>
  </si>
  <si>
    <t>印刷费</t>
  </si>
  <si>
    <t>30203</t>
  </si>
  <si>
    <t>咨询费</t>
  </si>
  <si>
    <t>30204</t>
  </si>
  <si>
    <t>手续费</t>
  </si>
  <si>
    <t>30205</t>
  </si>
  <si>
    <t>水费</t>
  </si>
  <si>
    <t>30206</t>
  </si>
  <si>
    <t>电费</t>
  </si>
  <si>
    <t>30207</t>
  </si>
  <si>
    <t>邮电费</t>
  </si>
  <si>
    <t>30211</t>
  </si>
  <si>
    <t>差旅费</t>
  </si>
  <si>
    <t>维修（护）费</t>
  </si>
  <si>
    <t>会议费</t>
  </si>
  <si>
    <t>培训费</t>
  </si>
  <si>
    <t>劳务费</t>
  </si>
  <si>
    <t>30217</t>
  </si>
  <si>
    <t>公务接待费</t>
  </si>
  <si>
    <t>30227</t>
  </si>
  <si>
    <t>委托业务费</t>
  </si>
  <si>
    <t>30228</t>
  </si>
  <si>
    <t>工会经费</t>
  </si>
  <si>
    <t>30231</t>
  </si>
  <si>
    <t>公务用车运行维护费</t>
  </si>
  <si>
    <t>30239</t>
  </si>
  <si>
    <t>其他交通费用</t>
  </si>
  <si>
    <t>30299</t>
  </si>
  <si>
    <t>其他商品和服务支出</t>
  </si>
  <si>
    <t>303</t>
  </si>
  <si>
    <t>对个人和家庭的补助</t>
  </si>
  <si>
    <t>30302</t>
  </si>
  <si>
    <t>退休费</t>
  </si>
  <si>
    <t>30305</t>
  </si>
  <si>
    <t>生活补助</t>
  </si>
  <si>
    <t>3030501</t>
  </si>
  <si>
    <t>遗属人员生活补助</t>
  </si>
  <si>
    <t>30399</t>
  </si>
  <si>
    <t>其他对个人和家庭的补助</t>
  </si>
  <si>
    <t>310</t>
  </si>
  <si>
    <t>资本性支出</t>
  </si>
  <si>
    <t>31002</t>
  </si>
  <si>
    <t>办公设备购置</t>
  </si>
  <si>
    <t>31005</t>
  </si>
  <si>
    <t>基础设施建设</t>
  </si>
  <si>
    <t>31099</t>
  </si>
  <si>
    <t>其他资本性支出</t>
  </si>
  <si>
    <t>2019年部门综合预算一般公共预算基本支出明细表（按功能科目分）</t>
  </si>
  <si>
    <t>新闻出版广播影视</t>
  </si>
  <si>
    <t>广播</t>
  </si>
  <si>
    <t>2019年部门综合预算一般公共预算基本支出明细表（按经济分类科目分）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</si>
  <si>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</si>
  <si>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</si>
  <si>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</si>
  <si>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</si>
  <si>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</si>
  <si>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</si>
  <si>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</si>
  <si>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</si>
  <si>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</si>
  <si>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</si>
  <si>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</si>
  <si>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</si>
  <si>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</si>
  <si>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</si>
  <si>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</si>
  <si>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</si>
  <si>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</si>
  <si>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</si>
  <si>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</si>
  <si>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</si>
  <si>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</si>
  <si>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</si>
  <si>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</si>
  <si>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</si>
  <si>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</si>
  <si>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</si>
  <si>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</si>
  <si>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</si>
  <si>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</si>
  <si>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</si>
  <si>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</si>
  <si>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</si>
  <si>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</si>
  <si>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</si>
  <si>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</si>
  <si>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环卫经费</t>
  </si>
  <si>
    <t>环卫工人工资及日常维护等</t>
  </si>
  <si>
    <t>市政维修维护及园林绿化管护费</t>
  </si>
  <si>
    <t>镇区街道树木修剪、维护及市政维修维护等</t>
  </si>
  <si>
    <t>社区服务群众专项及办公经费</t>
  </si>
  <si>
    <t>社区日常经费</t>
  </si>
  <si>
    <t>采煤沉陷区和火烧隐患区综合治理项目聘请专家</t>
  </si>
  <si>
    <t>聘请专业人员安全、技术指导</t>
  </si>
  <si>
    <t>非法储煤场清理费用</t>
  </si>
  <si>
    <t>5处非法储煤场清理</t>
  </si>
  <si>
    <t>农村劝导员补贴</t>
  </si>
  <si>
    <t>劝导员工资</t>
  </si>
  <si>
    <t>《店塔镇志》修编</t>
  </si>
  <si>
    <t>镇志前期编撰及后期费用</t>
  </si>
  <si>
    <t>垃圾填埋场渗漏液处理及日常管理</t>
  </si>
  <si>
    <t>渗漏液处理及日常管理费用</t>
  </si>
  <si>
    <t>污水收集及临时排污</t>
  </si>
  <si>
    <t>污水收集、清淤费用</t>
  </si>
  <si>
    <t>农村税费改革转移支付资金</t>
  </si>
  <si>
    <t>村干部工资、公务费等</t>
  </si>
  <si>
    <t>体制定额补助</t>
  </si>
  <si>
    <t>弥补经费不足</t>
  </si>
  <si>
    <t>文化活动中心及文化站设备购置费</t>
  </si>
  <si>
    <t>路灯运行维护费</t>
  </si>
  <si>
    <t>全镇范围内路灯维护</t>
  </si>
  <si>
    <t>村级公路养护经费</t>
  </si>
  <si>
    <t>新修护栏，养护人员工资</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</si>
  <si>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</si>
  <si>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</si>
  <si>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</si>
  <si>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</si>
  <si>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</si>
  <si>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</si>
  <si>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</si>
  <si>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</si>
  <si>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</si>
  <si>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</si>
  <si>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</si>
  <si>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</si>
  <si>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</si>
  <si>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</si>
  <si>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</si>
  <si>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</si>
  <si>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</si>
  <si>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</si>
  <si>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</si>
  <si>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</si>
  <si>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</si>
  <si>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</si>
  <si>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</si>
  <si>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</si>
  <si>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</si>
  <si>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</si>
  <si>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</si>
  <si>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</si>
  <si>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</si>
  <si>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</si>
  <si>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</si>
  <si>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</si>
  <si>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</si>
  <si>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</si>
  <si>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</si>
  <si>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</si>
  <si>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</si>
  <si>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</si>
  <si>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</si>
  <si>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</si>
  <si>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</si>
  <si>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</si>
  <si>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</si>
  <si>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</si>
  <si>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</si>
  <si>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</si>
  <si>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</si>
  <si>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</si>
  <si>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</si>
  <si>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</si>
  <si>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</si>
  <si>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</si>
  <si>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</si>
  <si>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</si>
  <si>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</si>
  <si>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</si>
  <si>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</si>
  <si>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</si>
  <si>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</si>
  <si>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</si>
  <si>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</si>
  <si>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</si>
  <si>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</si>
  <si>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</si>
  <si>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</si>
  <si>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</si>
  <si>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</si>
  <si>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</si>
  <si>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</si>
  <si>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</si>
  <si>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</si>
  <si>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</si>
  <si>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</si>
  <si>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</si>
  <si>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</si>
  <si>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</si>
  <si>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</si>
  <si>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</si>
  <si>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</si>
  <si>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</si>
  <si>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</si>
  <si>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</si>
  <si>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</si>
  <si>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</si>
  <si>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</si>
  <si>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</si>
  <si>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</si>
  <si>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</si>
  <si>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</si>
  <si>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</si>
  <si>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</si>
  <si>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</si>
  <si>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</si>
  <si>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</si>
  <si>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</si>
  <si>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17辆(其中计生1辆，市政巡查4辆，垃圾车2辆，扫路车1辆，勾臂车1辆，洒水车1辆，升高车1辆，电瓶车5辆，封山禁牧专车1辆）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</si>
</sst>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57">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9"/>
      <color indexed="8"/>
      <name val="宋体"/>
      <family val="0"/>
    </font>
    <font>
      <sz val="12"/>
      <name val="仿宋_GB2312"/>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0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1" xfId="63" applyFont="1" applyBorder="1" applyAlignment="1">
      <alignment vertical="center"/>
      <protection/>
    </xf>
    <xf numFmtId="0" fontId="2" fillId="0" borderId="11" xfId="63" applyFont="1" applyBorder="1" applyAlignment="1">
      <alignment vertical="center" wrapText="1"/>
      <protection/>
    </xf>
    <xf numFmtId="0" fontId="2" fillId="0" borderId="0" xfId="63" applyFont="1" applyBorder="1" applyAlignment="1">
      <alignment vertical="center" wrapText="1"/>
      <protection/>
    </xf>
    <xf numFmtId="0" fontId="2" fillId="0" borderId="12" xfId="63" applyBorder="1" applyAlignment="1">
      <alignment horizontal="center" vertical="center" wrapText="1"/>
      <protection/>
    </xf>
    <xf numFmtId="0" fontId="2" fillId="0" borderId="13"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6" fillId="0" borderId="16" xfId="0" applyFont="1" applyFill="1" applyBorder="1" applyAlignment="1">
      <alignment vertical="center"/>
    </xf>
    <xf numFmtId="0" fontId="6" fillId="0" borderId="17" xfId="0" applyFont="1" applyFill="1" applyBorder="1" applyAlignment="1">
      <alignment vertical="center"/>
    </xf>
    <xf numFmtId="0" fontId="2" fillId="0" borderId="9" xfId="63" applyFont="1" applyBorder="1" applyAlignment="1">
      <alignment vertical="center" wrapText="1"/>
      <protection/>
    </xf>
    <xf numFmtId="0" fontId="2" fillId="0" borderId="15"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12" xfId="63" applyBorder="1" applyAlignment="1">
      <alignment horizontal="right" vertical="center" wrapText="1"/>
      <protection/>
    </xf>
    <xf numFmtId="0" fontId="6" fillId="0" borderId="18" xfId="0" applyFont="1" applyFill="1" applyBorder="1" applyAlignment="1">
      <alignment vertical="center"/>
    </xf>
    <xf numFmtId="0" fontId="6" fillId="0" borderId="0" xfId="0" applyFont="1" applyFill="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11" xfId="0" applyFont="1" applyFill="1" applyBorder="1" applyAlignment="1">
      <alignment vertical="center"/>
    </xf>
    <xf numFmtId="0" fontId="6" fillId="0" borderId="21" xfId="0" applyFont="1" applyFill="1" applyBorder="1" applyAlignment="1">
      <alignment vertical="center"/>
    </xf>
    <xf numFmtId="0" fontId="2" fillId="0" borderId="22" xfId="63" applyBorder="1" applyAlignment="1">
      <alignment horizontal="center" vertical="center" wrapText="1"/>
      <protection/>
    </xf>
    <xf numFmtId="0" fontId="2" fillId="0" borderId="22"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6"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4" xfId="63" applyBorder="1" applyAlignment="1">
      <alignment horizontal="right" vertical="center" wrapText="1"/>
      <protection/>
    </xf>
    <xf numFmtId="0" fontId="2" fillId="0" borderId="17"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2" xfId="63" applyBorder="1" applyAlignment="1">
      <alignment horizontal="left" vertical="center" wrapText="1"/>
      <protection/>
    </xf>
    <xf numFmtId="0" fontId="2" fillId="0" borderId="12" xfId="63" applyBorder="1" applyAlignment="1">
      <alignment horizontal="left" vertical="center" wrapText="1"/>
      <protection/>
    </xf>
    <xf numFmtId="0" fontId="2" fillId="0" borderId="23" xfId="63" applyBorder="1" applyAlignment="1">
      <alignment horizontal="left" vertical="center" wrapText="1"/>
      <protection/>
    </xf>
    <xf numFmtId="0" fontId="0" fillId="0" borderId="0" xfId="0" applyFill="1" applyAlignment="1">
      <alignment horizontal="center" vertical="center"/>
    </xf>
    <xf numFmtId="0" fontId="0" fillId="0" borderId="0" xfId="0" applyFill="1" applyAlignment="1">
      <alignment/>
    </xf>
    <xf numFmtId="0" fontId="2" fillId="0" borderId="0" xfId="0" applyFont="1" applyFill="1" applyAlignment="1">
      <alignment/>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2"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14"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Fill="1" applyAlignment="1">
      <alignment horizontal="right"/>
    </xf>
    <xf numFmtId="0" fontId="5" fillId="0" borderId="0" xfId="0" applyFont="1" applyAlignment="1">
      <alignment horizontal="centerContinuous" vertical="center"/>
    </xf>
    <xf numFmtId="0" fontId="0" fillId="0" borderId="17"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xf>
    <xf numFmtId="0" fontId="0" fillId="0" borderId="0" xfId="0" applyAlignment="1">
      <alignment horizontal="centerContinuous" vertical="center"/>
    </xf>
    <xf numFmtId="0" fontId="0" fillId="0" borderId="11" xfId="0" applyBorder="1" applyAlignment="1">
      <alignment horizontal="center" vertical="center"/>
    </xf>
    <xf numFmtId="0" fontId="0" fillId="0" borderId="0" xfId="0" applyAlignment="1">
      <alignment horizontal="right" vertical="center"/>
    </xf>
    <xf numFmtId="0" fontId="0" fillId="0" borderId="9" xfId="0" applyFont="1" applyFill="1" applyBorder="1" applyAlignment="1">
      <alignment/>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0" fillId="0" borderId="0" xfId="0" applyAlignment="1">
      <alignment horizontal="center"/>
    </xf>
    <xf numFmtId="0" fontId="0" fillId="0" borderId="0" xfId="0" applyFill="1" applyAlignment="1">
      <alignment vertical="center"/>
    </xf>
    <xf numFmtId="0" fontId="5" fillId="0" borderId="0" xfId="0" applyFont="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0" fontId="0" fillId="0" borderId="0" xfId="0" applyAlignment="1">
      <alignment/>
    </xf>
    <xf numFmtId="4" fontId="0" fillId="0" borderId="9" xfId="0" applyNumberFormat="1" applyFont="1" applyFill="1"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9" xfId="0" applyBorder="1" applyAlignment="1">
      <alignment horizontal="center"/>
    </xf>
    <xf numFmtId="0" fontId="0" fillId="0" borderId="9" xfId="0" applyFill="1" applyBorder="1" applyAlignment="1">
      <alignment horizontal="center"/>
    </xf>
    <xf numFmtId="0" fontId="7" fillId="0" borderId="9" xfId="0" applyFont="1" applyBorder="1" applyAlignment="1">
      <alignment horizontal="left" vertical="center" wrapText="1"/>
    </xf>
    <xf numFmtId="49" fontId="7" fillId="0" borderId="9" xfId="0" applyNumberFormat="1" applyFont="1" applyFill="1" applyBorder="1" applyAlignment="1" applyProtection="1">
      <alignment horizontal="left" vertical="center"/>
      <protection/>
    </xf>
    <xf numFmtId="49" fontId="7" fillId="0" borderId="9" xfId="0" applyNumberFormat="1" applyFont="1" applyFill="1" applyBorder="1" applyAlignment="1" applyProtection="1">
      <alignment vertical="center"/>
      <protection/>
    </xf>
    <xf numFmtId="0" fontId="0" fillId="33" borderId="0" xfId="0" applyFill="1" applyAlignment="1">
      <alignment horizontal="center"/>
    </xf>
    <xf numFmtId="0" fontId="0" fillId="0" borderId="0" xfId="0" applyFill="1" applyAlignment="1">
      <alignment horizontal="center"/>
    </xf>
    <xf numFmtId="0" fontId="56" fillId="0" borderId="0" xfId="0" applyFont="1" applyFill="1" applyAlignment="1">
      <alignment horizontal="center"/>
    </xf>
    <xf numFmtId="0" fontId="56" fillId="0" borderId="0" xfId="0" applyFont="1" applyFill="1" applyAlignment="1">
      <alignment horizontal="center" vertical="center"/>
    </xf>
    <xf numFmtId="0" fontId="56" fillId="0" borderId="9" xfId="0" applyFont="1" applyFill="1" applyBorder="1" applyAlignment="1">
      <alignment horizontal="center" vertical="center" wrapText="1"/>
    </xf>
    <xf numFmtId="0" fontId="56" fillId="0" borderId="22" xfId="0" applyFont="1" applyFill="1" applyBorder="1" applyAlignment="1">
      <alignment horizontal="center" vertical="center"/>
    </xf>
    <xf numFmtId="181" fontId="0" fillId="0" borderId="0" xfId="0" applyNumberFormat="1" applyAlignment="1">
      <alignment/>
    </xf>
    <xf numFmtId="0" fontId="0" fillId="0" borderId="9" xfId="0" applyFont="1" applyFill="1" applyBorder="1" applyAlignment="1">
      <alignment horizontal="center"/>
    </xf>
    <xf numFmtId="0" fontId="0" fillId="0" borderId="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0" xfId="0" applyAlignment="1">
      <alignment horizontal="left"/>
    </xf>
    <xf numFmtId="0" fontId="7" fillId="0" borderId="9" xfId="0" applyFont="1" applyFill="1" applyBorder="1" applyAlignment="1">
      <alignment horizontal="left" vertical="center" wrapText="1"/>
    </xf>
    <xf numFmtId="0" fontId="0" fillId="0" borderId="9" xfId="0" applyFill="1" applyBorder="1" applyAlignment="1">
      <alignment horizontal="left" vertical="center" wrapText="1"/>
    </xf>
    <xf numFmtId="49" fontId="7" fillId="0" borderId="0" xfId="0" applyNumberFormat="1" applyFont="1" applyFill="1" applyBorder="1" applyAlignment="1" applyProtection="1">
      <alignment horizontal="left" vertical="center"/>
      <protection/>
    </xf>
    <xf numFmtId="0" fontId="0" fillId="0" borderId="0" xfId="0" applyFill="1" applyBorder="1" applyAlignment="1">
      <alignment horizontal="center" vertical="center" wrapText="1"/>
    </xf>
    <xf numFmtId="0" fontId="0" fillId="0" borderId="0" xfId="0" applyFill="1" applyBorder="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34" borderId="9" xfId="0" applyNumberFormat="1" applyFont="1" applyFill="1" applyBorder="1" applyAlignment="1" applyProtection="1">
      <alignment horizontal="center" vertical="center" wrapText="1"/>
      <protection/>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33" borderId="9" xfId="0" applyFill="1" applyBorder="1" applyAlignment="1">
      <alignment horizontal="center" vertical="center"/>
    </xf>
    <xf numFmtId="0" fontId="11" fillId="0" borderId="9" xfId="0" applyFont="1" applyFill="1" applyBorder="1" applyAlignment="1">
      <alignment horizontal="center" vertical="center" wrapText="1"/>
    </xf>
    <xf numFmtId="0" fontId="0" fillId="0" borderId="0" xfId="0" applyAlignment="1">
      <alignment horizontal="right"/>
    </xf>
    <xf numFmtId="0" fontId="0" fillId="0" borderId="9" xfId="0" applyBorder="1" applyAlignment="1">
      <alignment horizontal="center" vertic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35"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33" borderId="9" xfId="0" applyNumberFormat="1" applyFon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2" xfId="0" applyNumberFormat="1" applyFont="1" applyBorder="1" applyAlignment="1">
      <alignment horizontal="left" vertical="center"/>
    </xf>
    <xf numFmtId="0" fontId="3" fillId="0" borderId="14" xfId="0" applyNumberFormat="1" applyFont="1" applyBorder="1" applyAlignment="1">
      <alignment horizontal="center" vertical="center"/>
    </xf>
    <xf numFmtId="0" fontId="2" fillId="0" borderId="9" xfId="0"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0" fillId="0" borderId="22" xfId="0" applyNumberFormat="1" applyFont="1" applyBorder="1" applyAlignment="1">
      <alignment horizontal="left" vertical="center"/>
    </xf>
    <xf numFmtId="0" fontId="0" fillId="35" borderId="9" xfId="0" applyNumberFormat="1" applyFill="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97" t="s">
        <v>1</v>
      </c>
    </row>
    <row r="3" spans="1:14" ht="93.75" customHeight="1">
      <c r="A3" s="198"/>
      <c r="N3" s="63"/>
    </row>
    <row r="4" ht="81.75" customHeight="1">
      <c r="A4" s="199" t="s">
        <v>2</v>
      </c>
    </row>
    <row r="5" ht="40.5" customHeight="1">
      <c r="A5" s="199" t="s">
        <v>3</v>
      </c>
    </row>
    <row r="6" ht="36.75" customHeight="1">
      <c r="A6" s="199"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41"/>
  <sheetViews>
    <sheetView showGridLines="0" showZeros="0" workbookViewId="0" topLeftCell="A9">
      <selection activeCell="A1" sqref="A1:F41"/>
    </sheetView>
  </sheetViews>
  <sheetFormatPr defaultColWidth="9.16015625" defaultRowHeight="12.75" customHeight="1"/>
  <cols>
    <col min="1" max="1" width="19" style="0" customWidth="1"/>
    <col min="2" max="2" width="35.5" style="0" customWidth="1"/>
    <col min="3" max="5" width="21.33203125" style="120" customWidth="1"/>
    <col min="6" max="6" width="21.33203125" style="0" customWidth="1"/>
  </cols>
  <sheetData>
    <row r="1" ht="30" customHeight="1">
      <c r="A1" s="121" t="s">
        <v>28</v>
      </c>
    </row>
    <row r="2" spans="1:6" ht="28.5" customHeight="1">
      <c r="A2" s="122" t="s">
        <v>275</v>
      </c>
      <c r="B2" s="122"/>
      <c r="C2" s="122"/>
      <c r="D2" s="122"/>
      <c r="E2" s="122"/>
      <c r="F2" s="122"/>
    </row>
    <row r="3" ht="22.5" customHeight="1">
      <c r="F3" s="4" t="s">
        <v>49</v>
      </c>
    </row>
    <row r="4" spans="1:6" ht="22.5" customHeight="1">
      <c r="A4" s="84" t="s">
        <v>192</v>
      </c>
      <c r="B4" s="84" t="s">
        <v>193</v>
      </c>
      <c r="C4" s="84" t="s">
        <v>129</v>
      </c>
      <c r="D4" s="84" t="s">
        <v>152</v>
      </c>
      <c r="E4" s="84" t="s">
        <v>153</v>
      </c>
      <c r="F4" s="84" t="s">
        <v>155</v>
      </c>
    </row>
    <row r="5" spans="1:6" ht="21.75" customHeight="1">
      <c r="A5" s="123" t="s">
        <v>139</v>
      </c>
      <c r="B5" s="124" t="s">
        <v>139</v>
      </c>
      <c r="C5" s="86">
        <v>1</v>
      </c>
      <c r="D5" s="86">
        <v>2</v>
      </c>
      <c r="E5" s="86">
        <v>3</v>
      </c>
      <c r="F5" s="86" t="s">
        <v>139</v>
      </c>
    </row>
    <row r="6" spans="1:6" ht="17.25" customHeight="1">
      <c r="A6" s="123"/>
      <c r="B6" s="124" t="s">
        <v>129</v>
      </c>
      <c r="C6" s="111">
        <v>938.28</v>
      </c>
      <c r="D6" s="111">
        <v>793.81</v>
      </c>
      <c r="E6" s="125">
        <v>144.47</v>
      </c>
      <c r="F6" s="76"/>
    </row>
    <row r="7" spans="1:6" ht="17.25" customHeight="1">
      <c r="A7" s="123" t="s">
        <v>194</v>
      </c>
      <c r="B7" s="123" t="s">
        <v>195</v>
      </c>
      <c r="C7" s="111">
        <v>691.3391</v>
      </c>
      <c r="D7" s="111">
        <v>691.3391</v>
      </c>
      <c r="E7" s="111"/>
      <c r="F7" s="76"/>
    </row>
    <row r="8" spans="1:6" ht="17.25" customHeight="1">
      <c r="A8" s="123" t="s">
        <v>196</v>
      </c>
      <c r="B8" s="123" t="s">
        <v>197</v>
      </c>
      <c r="C8" s="111">
        <v>211.0893</v>
      </c>
      <c r="D8" s="111">
        <v>211.0893</v>
      </c>
      <c r="E8" s="111"/>
      <c r="F8" s="76"/>
    </row>
    <row r="9" spans="1:7" ht="17.25" customHeight="1">
      <c r="A9" s="123" t="s">
        <v>198</v>
      </c>
      <c r="B9" s="123" t="s">
        <v>199</v>
      </c>
      <c r="C9" s="111">
        <v>172.09</v>
      </c>
      <c r="D9" s="111">
        <v>172.09</v>
      </c>
      <c r="E9" s="111"/>
      <c r="F9" s="76"/>
      <c r="G9" s="126"/>
    </row>
    <row r="10" spans="1:6" ht="17.25" customHeight="1">
      <c r="A10" s="123" t="s">
        <v>200</v>
      </c>
      <c r="B10" s="123" t="s">
        <v>201</v>
      </c>
      <c r="C10" s="111">
        <v>15.16</v>
      </c>
      <c r="D10" s="111">
        <v>15.16</v>
      </c>
      <c r="E10" s="111"/>
      <c r="F10" s="76"/>
    </row>
    <row r="11" spans="1:6" ht="17.25" customHeight="1">
      <c r="A11" s="123" t="s">
        <v>202</v>
      </c>
      <c r="B11" s="123" t="s">
        <v>203</v>
      </c>
      <c r="C11" s="111">
        <v>37.95</v>
      </c>
      <c r="D11" s="111">
        <v>37.95</v>
      </c>
      <c r="E11" s="111"/>
      <c r="F11" s="76"/>
    </row>
    <row r="12" spans="1:6" ht="17.25" customHeight="1">
      <c r="A12" s="123" t="s">
        <v>204</v>
      </c>
      <c r="B12" s="123" t="s">
        <v>205</v>
      </c>
      <c r="C12" s="111">
        <v>44.73</v>
      </c>
      <c r="D12" s="111">
        <v>44.73</v>
      </c>
      <c r="E12" s="111"/>
      <c r="F12" s="84"/>
    </row>
    <row r="13" spans="1:6" ht="17.25" customHeight="1">
      <c r="A13" s="123" t="s">
        <v>206</v>
      </c>
      <c r="B13" s="123" t="s">
        <v>207</v>
      </c>
      <c r="C13" s="111">
        <v>73.86</v>
      </c>
      <c r="D13" s="111">
        <v>73.86</v>
      </c>
      <c r="E13" s="111"/>
      <c r="F13" s="86"/>
    </row>
    <row r="14" spans="1:6" ht="17.25" customHeight="1">
      <c r="A14" s="123" t="s">
        <v>208</v>
      </c>
      <c r="B14" s="123" t="s">
        <v>209</v>
      </c>
      <c r="C14" s="111">
        <v>1.35</v>
      </c>
      <c r="D14" s="111">
        <v>1.35</v>
      </c>
      <c r="E14" s="111"/>
      <c r="F14" s="76"/>
    </row>
    <row r="15" spans="1:6" ht="17.25" customHeight="1">
      <c r="A15" s="123" t="s">
        <v>210</v>
      </c>
      <c r="B15" s="123" t="s">
        <v>211</v>
      </c>
      <c r="C15" s="111">
        <v>3.1934</v>
      </c>
      <c r="D15" s="111">
        <v>3.1934</v>
      </c>
      <c r="E15" s="111"/>
      <c r="F15" s="76"/>
    </row>
    <row r="16" spans="1:6" ht="17.25" customHeight="1">
      <c r="A16" s="123" t="s">
        <v>212</v>
      </c>
      <c r="B16" s="123" t="s">
        <v>213</v>
      </c>
      <c r="C16" s="111">
        <v>42.7954</v>
      </c>
      <c r="D16" s="111">
        <v>42.7954</v>
      </c>
      <c r="E16" s="111"/>
      <c r="F16" s="76"/>
    </row>
    <row r="17" spans="1:6" ht="17.25" customHeight="1">
      <c r="A17" s="123" t="s">
        <v>214</v>
      </c>
      <c r="B17" s="123" t="s">
        <v>215</v>
      </c>
      <c r="C17" s="111">
        <v>47.9</v>
      </c>
      <c r="D17" s="111">
        <v>47.9</v>
      </c>
      <c r="E17" s="111"/>
      <c r="F17" s="76"/>
    </row>
    <row r="18" spans="1:6" ht="17.25" customHeight="1">
      <c r="A18" s="123" t="s">
        <v>216</v>
      </c>
      <c r="B18" s="123" t="s">
        <v>217</v>
      </c>
      <c r="C18" s="111">
        <v>23.9</v>
      </c>
      <c r="D18" s="111">
        <v>23.9</v>
      </c>
      <c r="E18" s="111"/>
      <c r="F18" s="76"/>
    </row>
    <row r="19" spans="1:6" ht="17.25" customHeight="1">
      <c r="A19" s="123" t="s">
        <v>218</v>
      </c>
      <c r="B19" s="123" t="s">
        <v>219</v>
      </c>
      <c r="C19" s="111">
        <v>17.32</v>
      </c>
      <c r="D19" s="111">
        <v>17.32</v>
      </c>
      <c r="E19" s="111"/>
      <c r="F19" s="76"/>
    </row>
    <row r="20" spans="1:6" ht="17.25" customHeight="1">
      <c r="A20" s="123" t="s">
        <v>220</v>
      </c>
      <c r="B20" s="123" t="s">
        <v>221</v>
      </c>
      <c r="C20" s="127">
        <v>144.47</v>
      </c>
      <c r="D20" s="111"/>
      <c r="E20" s="127">
        <v>144.47</v>
      </c>
      <c r="F20" s="76"/>
    </row>
    <row r="21" spans="1:6" ht="17.25" customHeight="1">
      <c r="A21" s="123" t="s">
        <v>222</v>
      </c>
      <c r="B21" s="123" t="s">
        <v>223</v>
      </c>
      <c r="C21" s="111">
        <v>21</v>
      </c>
      <c r="D21" s="111"/>
      <c r="E21" s="111">
        <v>21</v>
      </c>
      <c r="F21" s="84"/>
    </row>
    <row r="22" spans="1:6" ht="17.25" customHeight="1">
      <c r="A22" s="123" t="s">
        <v>224</v>
      </c>
      <c r="B22" s="123" t="s">
        <v>225</v>
      </c>
      <c r="C22" s="111">
        <v>5</v>
      </c>
      <c r="D22" s="111"/>
      <c r="E22" s="111">
        <v>5</v>
      </c>
      <c r="F22" s="86"/>
    </row>
    <row r="23" spans="1:6" ht="17.25" customHeight="1">
      <c r="A23" s="123" t="s">
        <v>226</v>
      </c>
      <c r="B23" s="123" t="s">
        <v>227</v>
      </c>
      <c r="C23" s="111">
        <v>5</v>
      </c>
      <c r="D23" s="111"/>
      <c r="E23" s="111">
        <v>5</v>
      </c>
      <c r="F23" s="76"/>
    </row>
    <row r="24" spans="1:6" ht="17.25" customHeight="1">
      <c r="A24" s="123" t="s">
        <v>228</v>
      </c>
      <c r="B24" s="123" t="s">
        <v>229</v>
      </c>
      <c r="C24" s="111">
        <v>5</v>
      </c>
      <c r="D24" s="111"/>
      <c r="E24" s="111">
        <v>5</v>
      </c>
      <c r="F24" s="76"/>
    </row>
    <row r="25" spans="1:6" ht="17.25" customHeight="1">
      <c r="A25" s="123" t="s">
        <v>230</v>
      </c>
      <c r="B25" s="123" t="s">
        <v>231</v>
      </c>
      <c r="C25" s="111">
        <v>5</v>
      </c>
      <c r="D25" s="111"/>
      <c r="E25" s="111">
        <v>5</v>
      </c>
      <c r="F25" s="76"/>
    </row>
    <row r="26" spans="1:6" ht="17.25" customHeight="1">
      <c r="A26" s="123" t="s">
        <v>232</v>
      </c>
      <c r="B26" s="123" t="s">
        <v>233</v>
      </c>
      <c r="C26" s="111">
        <v>5</v>
      </c>
      <c r="D26" s="111"/>
      <c r="E26" s="111">
        <v>5</v>
      </c>
      <c r="F26" s="76"/>
    </row>
    <row r="27" spans="1:6" ht="17.25" customHeight="1">
      <c r="A27" s="123" t="s">
        <v>234</v>
      </c>
      <c r="B27" s="123" t="s">
        <v>235</v>
      </c>
      <c r="C27" s="111">
        <v>5</v>
      </c>
      <c r="D27" s="111"/>
      <c r="E27" s="111">
        <v>5</v>
      </c>
      <c r="F27" s="76"/>
    </row>
    <row r="28" spans="1:6" ht="17.25" customHeight="1">
      <c r="A28" s="123" t="s">
        <v>236</v>
      </c>
      <c r="B28" s="123" t="s">
        <v>237</v>
      </c>
      <c r="C28" s="111">
        <v>8</v>
      </c>
      <c r="D28" s="111"/>
      <c r="E28" s="111">
        <v>8</v>
      </c>
      <c r="F28" s="76"/>
    </row>
    <row r="29" spans="1:6" ht="17.25" customHeight="1">
      <c r="A29" s="128">
        <v>30213</v>
      </c>
      <c r="B29" s="123" t="s">
        <v>238</v>
      </c>
      <c r="C29" s="111">
        <v>4</v>
      </c>
      <c r="D29" s="111"/>
      <c r="E29" s="111">
        <v>4</v>
      </c>
      <c r="F29" s="76"/>
    </row>
    <row r="30" spans="1:6" ht="17.25" customHeight="1">
      <c r="A30" s="129">
        <v>30215</v>
      </c>
      <c r="B30" s="123" t="s">
        <v>239</v>
      </c>
      <c r="C30" s="111">
        <v>8</v>
      </c>
      <c r="D30" s="111"/>
      <c r="E30" s="111">
        <v>8</v>
      </c>
      <c r="F30" s="76"/>
    </row>
    <row r="31" spans="1:6" ht="17.25" customHeight="1">
      <c r="A31" s="129">
        <v>30216</v>
      </c>
      <c r="B31" s="123" t="s">
        <v>240</v>
      </c>
      <c r="C31" s="111">
        <v>5</v>
      </c>
      <c r="D31" s="111"/>
      <c r="E31" s="111">
        <v>5</v>
      </c>
      <c r="F31" s="76"/>
    </row>
    <row r="32" spans="1:6" ht="17.25" customHeight="1">
      <c r="A32" s="129">
        <v>30226</v>
      </c>
      <c r="B32" s="123" t="s">
        <v>241</v>
      </c>
      <c r="C32" s="111">
        <v>4</v>
      </c>
      <c r="D32" s="111"/>
      <c r="E32" s="111">
        <v>4</v>
      </c>
      <c r="F32" s="76"/>
    </row>
    <row r="33" spans="1:6" ht="16.5" customHeight="1">
      <c r="A33" s="123" t="s">
        <v>242</v>
      </c>
      <c r="B33" s="123" t="s">
        <v>243</v>
      </c>
      <c r="C33" s="111">
        <v>14.7</v>
      </c>
      <c r="D33" s="130"/>
      <c r="E33" s="111">
        <v>14.7</v>
      </c>
      <c r="F33" s="88"/>
    </row>
    <row r="34" spans="1:6" ht="16.5" customHeight="1">
      <c r="A34" s="123" t="s">
        <v>246</v>
      </c>
      <c r="B34" s="123" t="s">
        <v>247</v>
      </c>
      <c r="C34" s="111">
        <v>6.31</v>
      </c>
      <c r="D34" s="130"/>
      <c r="E34" s="111">
        <v>6.31</v>
      </c>
      <c r="F34" s="88"/>
    </row>
    <row r="35" spans="1:6" ht="16.5" customHeight="1">
      <c r="A35" s="123" t="s">
        <v>248</v>
      </c>
      <c r="B35" s="123" t="s">
        <v>249</v>
      </c>
      <c r="C35" s="111">
        <v>8</v>
      </c>
      <c r="D35" s="130"/>
      <c r="E35" s="111">
        <v>8</v>
      </c>
      <c r="F35" s="88"/>
    </row>
    <row r="36" spans="1:6" ht="16.5" customHeight="1">
      <c r="A36" s="123" t="s">
        <v>250</v>
      </c>
      <c r="B36" s="123" t="s">
        <v>251</v>
      </c>
      <c r="C36" s="111">
        <v>16.32</v>
      </c>
      <c r="D36" s="130"/>
      <c r="E36" s="111">
        <v>16.32</v>
      </c>
      <c r="F36" s="88"/>
    </row>
    <row r="37" spans="1:6" ht="16.5" customHeight="1">
      <c r="A37" s="123" t="s">
        <v>252</v>
      </c>
      <c r="B37" s="123" t="s">
        <v>253</v>
      </c>
      <c r="C37" s="111">
        <v>19.14</v>
      </c>
      <c r="D37" s="130"/>
      <c r="E37" s="111">
        <v>19.14</v>
      </c>
      <c r="F37" s="88"/>
    </row>
    <row r="38" spans="1:6" ht="16.5" customHeight="1">
      <c r="A38" s="123" t="s">
        <v>254</v>
      </c>
      <c r="B38" s="123" t="s">
        <v>255</v>
      </c>
      <c r="C38" s="111">
        <v>102.47</v>
      </c>
      <c r="D38" s="111">
        <v>102.47</v>
      </c>
      <c r="E38" s="130"/>
      <c r="F38" s="88"/>
    </row>
    <row r="39" spans="1:6" ht="16.5" customHeight="1">
      <c r="A39" s="123" t="s">
        <v>256</v>
      </c>
      <c r="B39" s="123" t="s">
        <v>257</v>
      </c>
      <c r="C39" s="111">
        <v>12.9548</v>
      </c>
      <c r="D39" s="111">
        <v>12.9548</v>
      </c>
      <c r="E39" s="130"/>
      <c r="F39" s="88"/>
    </row>
    <row r="40" spans="1:6" ht="16.5" customHeight="1">
      <c r="A40" s="123" t="s">
        <v>260</v>
      </c>
      <c r="B40" s="123" t="s">
        <v>261</v>
      </c>
      <c r="C40" s="111">
        <v>3.72</v>
      </c>
      <c r="D40" s="111">
        <v>3.72</v>
      </c>
      <c r="E40" s="130"/>
      <c r="F40" s="88"/>
    </row>
    <row r="41" spans="1:6" ht="16.5" customHeight="1">
      <c r="A41" s="123" t="s">
        <v>262</v>
      </c>
      <c r="B41" s="123" t="s">
        <v>263</v>
      </c>
      <c r="C41" s="111">
        <v>85.8</v>
      </c>
      <c r="D41" s="111">
        <v>85.8</v>
      </c>
      <c r="E41" s="130"/>
      <c r="F41" s="88"/>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8" sqref="B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6" t="s">
        <v>30</v>
      </c>
      <c r="B1" s="97"/>
      <c r="C1" s="97"/>
      <c r="D1" s="97"/>
      <c r="E1" s="97"/>
      <c r="F1" s="98"/>
    </row>
    <row r="2" spans="1:6" ht="16.5" customHeight="1">
      <c r="A2" s="99" t="s">
        <v>31</v>
      </c>
      <c r="B2" s="100"/>
      <c r="C2" s="100"/>
      <c r="D2" s="100"/>
      <c r="E2" s="100"/>
      <c r="F2" s="100"/>
    </row>
    <row r="3" spans="1:6" ht="16.5" customHeight="1">
      <c r="A3" s="101"/>
      <c r="B3" s="101"/>
      <c r="C3" s="102"/>
      <c r="D3" s="102"/>
      <c r="E3" s="103"/>
      <c r="F3" s="103" t="s">
        <v>49</v>
      </c>
    </row>
    <row r="4" spans="1:6" ht="16.5" customHeight="1">
      <c r="A4" s="104" t="s">
        <v>50</v>
      </c>
      <c r="B4" s="104"/>
      <c r="C4" s="104" t="s">
        <v>51</v>
      </c>
      <c r="D4" s="104"/>
      <c r="E4" s="104"/>
      <c r="F4" s="104"/>
    </row>
    <row r="5" spans="1:6" ht="16.5" customHeight="1">
      <c r="A5" s="104" t="s">
        <v>52</v>
      </c>
      <c r="B5" s="104" t="s">
        <v>53</v>
      </c>
      <c r="C5" s="104" t="s">
        <v>54</v>
      </c>
      <c r="D5" s="105" t="s">
        <v>53</v>
      </c>
      <c r="E5" s="104" t="s">
        <v>55</v>
      </c>
      <c r="F5" s="104" t="s">
        <v>53</v>
      </c>
    </row>
    <row r="6" spans="1:6" ht="16.5" customHeight="1">
      <c r="A6" s="106" t="s">
        <v>276</v>
      </c>
      <c r="B6" s="107"/>
      <c r="C6" s="108" t="s">
        <v>277</v>
      </c>
      <c r="D6" s="109"/>
      <c r="E6" s="110" t="s">
        <v>278</v>
      </c>
      <c r="F6" s="111">
        <f>SUM(F7:F10)</f>
        <v>0</v>
      </c>
    </row>
    <row r="7" spans="1:6" ht="16.5" customHeight="1">
      <c r="A7" s="112"/>
      <c r="B7" s="107"/>
      <c r="C7" s="108" t="s">
        <v>279</v>
      </c>
      <c r="D7" s="109"/>
      <c r="E7" s="110" t="s">
        <v>280</v>
      </c>
      <c r="F7" s="111"/>
    </row>
    <row r="8" spans="1:8" ht="16.5" customHeight="1">
      <c r="A8" s="112"/>
      <c r="B8" s="107"/>
      <c r="C8" s="108" t="s">
        <v>281</v>
      </c>
      <c r="D8" s="109"/>
      <c r="E8" s="110" t="s">
        <v>282</v>
      </c>
      <c r="F8" s="111"/>
      <c r="H8" s="63"/>
    </row>
    <row r="9" spans="1:6" ht="16.5" customHeight="1">
      <c r="A9" s="106"/>
      <c r="B9" s="107"/>
      <c r="C9" s="108" t="s">
        <v>283</v>
      </c>
      <c r="D9" s="109"/>
      <c r="E9" s="110" t="s">
        <v>284</v>
      </c>
      <c r="F9" s="111"/>
    </row>
    <row r="10" spans="1:7" ht="16.5" customHeight="1">
      <c r="A10" s="106"/>
      <c r="B10" s="107"/>
      <c r="C10" s="108" t="s">
        <v>285</v>
      </c>
      <c r="D10" s="109"/>
      <c r="E10" s="110" t="s">
        <v>286</v>
      </c>
      <c r="F10" s="111"/>
      <c r="G10" s="63"/>
    </row>
    <row r="11" spans="1:7" ht="16.5" customHeight="1">
      <c r="A11" s="112"/>
      <c r="B11" s="107"/>
      <c r="C11" s="108" t="s">
        <v>287</v>
      </c>
      <c r="D11" s="109"/>
      <c r="E11" s="110" t="s">
        <v>288</v>
      </c>
      <c r="F11" s="111">
        <f>SUM(F12:F21)</f>
        <v>0</v>
      </c>
      <c r="G11" s="63"/>
    </row>
    <row r="12" spans="1:7" ht="16.5" customHeight="1">
      <c r="A12" s="112"/>
      <c r="B12" s="107"/>
      <c r="C12" s="108" t="s">
        <v>289</v>
      </c>
      <c r="D12" s="109"/>
      <c r="E12" s="110" t="s">
        <v>280</v>
      </c>
      <c r="F12" s="111"/>
      <c r="G12" s="63"/>
    </row>
    <row r="13" spans="1:7" ht="16.5" customHeight="1">
      <c r="A13" s="113"/>
      <c r="B13" s="107"/>
      <c r="C13" s="108" t="s">
        <v>290</v>
      </c>
      <c r="D13" s="109"/>
      <c r="E13" s="110" t="s">
        <v>282</v>
      </c>
      <c r="F13" s="111"/>
      <c r="G13" s="63"/>
    </row>
    <row r="14" spans="1:6" ht="16.5" customHeight="1">
      <c r="A14" s="113"/>
      <c r="B14" s="107"/>
      <c r="C14" s="108" t="s">
        <v>291</v>
      </c>
      <c r="D14" s="109"/>
      <c r="E14" s="110" t="s">
        <v>284</v>
      </c>
      <c r="F14" s="111"/>
    </row>
    <row r="15" spans="1:6" ht="16.5" customHeight="1">
      <c r="A15" s="113"/>
      <c r="B15" s="107"/>
      <c r="C15" s="108" t="s">
        <v>292</v>
      </c>
      <c r="D15" s="109"/>
      <c r="E15" s="110" t="s">
        <v>293</v>
      </c>
      <c r="F15" s="111"/>
    </row>
    <row r="16" spans="1:8" ht="16.5" customHeight="1">
      <c r="A16" s="76"/>
      <c r="B16" s="114"/>
      <c r="C16" s="108" t="s">
        <v>294</v>
      </c>
      <c r="D16" s="109"/>
      <c r="E16" s="110" t="s">
        <v>295</v>
      </c>
      <c r="F16" s="111"/>
      <c r="H16" s="63"/>
    </row>
    <row r="17" spans="1:6" ht="16.5" customHeight="1">
      <c r="A17" s="76"/>
      <c r="B17" s="114"/>
      <c r="C17" s="108" t="s">
        <v>296</v>
      </c>
      <c r="D17" s="109"/>
      <c r="E17" s="110" t="s">
        <v>297</v>
      </c>
      <c r="F17" s="111"/>
    </row>
    <row r="18" spans="1:6" ht="16.5" customHeight="1">
      <c r="A18" s="76"/>
      <c r="B18" s="114"/>
      <c r="C18" s="108" t="s">
        <v>298</v>
      </c>
      <c r="D18" s="109"/>
      <c r="E18" s="110" t="s">
        <v>299</v>
      </c>
      <c r="F18" s="111"/>
    </row>
    <row r="19" spans="1:6" ht="16.5" customHeight="1">
      <c r="A19" s="113"/>
      <c r="B19" s="114"/>
      <c r="C19" s="108" t="s">
        <v>300</v>
      </c>
      <c r="D19" s="109"/>
      <c r="E19" s="110" t="s">
        <v>301</v>
      </c>
      <c r="F19" s="111"/>
    </row>
    <row r="20" spans="1:6" ht="16.5" customHeight="1">
      <c r="A20" s="113"/>
      <c r="B20" s="107"/>
      <c r="C20" s="108" t="s">
        <v>302</v>
      </c>
      <c r="D20" s="109"/>
      <c r="E20" s="110" t="s">
        <v>303</v>
      </c>
      <c r="F20" s="111"/>
    </row>
    <row r="21" spans="1:6" ht="16.5" customHeight="1">
      <c r="A21" s="76"/>
      <c r="B21" s="107"/>
      <c r="C21" s="76"/>
      <c r="D21" s="109"/>
      <c r="E21" s="110" t="s">
        <v>304</v>
      </c>
      <c r="F21" s="111"/>
    </row>
    <row r="22" spans="1:6" ht="16.5" customHeight="1">
      <c r="A22" s="76"/>
      <c r="B22" s="107"/>
      <c r="C22" s="76"/>
      <c r="D22" s="109"/>
      <c r="E22" s="115" t="s">
        <v>305</v>
      </c>
      <c r="F22" s="111"/>
    </row>
    <row r="23" spans="1:6" ht="16.5" customHeight="1">
      <c r="A23" s="76"/>
      <c r="B23" s="107"/>
      <c r="C23" s="76"/>
      <c r="D23" s="109"/>
      <c r="E23" s="115" t="s">
        <v>306</v>
      </c>
      <c r="F23" s="111"/>
    </row>
    <row r="24" spans="1:6" ht="16.5" customHeight="1">
      <c r="A24" s="76"/>
      <c r="B24" s="107"/>
      <c r="C24" s="108"/>
      <c r="D24" s="116"/>
      <c r="E24" s="115" t="s">
        <v>307</v>
      </c>
      <c r="F24" s="111"/>
    </row>
    <row r="25" spans="1:6" ht="16.5" customHeight="1">
      <c r="A25" s="76"/>
      <c r="B25" s="107"/>
      <c r="C25" s="108"/>
      <c r="D25" s="116"/>
      <c r="E25" s="106"/>
      <c r="F25" s="117"/>
    </row>
    <row r="26" spans="1:6" ht="16.5" customHeight="1">
      <c r="A26" s="105" t="s">
        <v>113</v>
      </c>
      <c r="B26" s="118">
        <f>B6</f>
        <v>0</v>
      </c>
      <c r="C26" s="105" t="s">
        <v>114</v>
      </c>
      <c r="D26" s="119">
        <f>SUM(D6:D20)</f>
        <v>0</v>
      </c>
      <c r="E26" s="105" t="s">
        <v>114</v>
      </c>
      <c r="F26" s="117">
        <f>SUM(F6,F11,F21,F22,F23)</f>
        <v>0</v>
      </c>
    </row>
    <row r="27" spans="2:6" ht="12.75" customHeight="1">
      <c r="B27" s="63"/>
      <c r="D27" s="63"/>
      <c r="F27" s="63"/>
    </row>
    <row r="28" spans="2:6" ht="12.75" customHeight="1">
      <c r="B28" s="63"/>
      <c r="D28" s="63"/>
      <c r="F28" s="63"/>
    </row>
    <row r="29" spans="2:6" ht="12.75" customHeight="1">
      <c r="B29" s="63"/>
      <c r="D29" s="63"/>
      <c r="F29" s="63"/>
    </row>
    <row r="30" spans="2:6" ht="12.75" customHeight="1">
      <c r="B30" s="63"/>
      <c r="D30" s="63"/>
      <c r="F30" s="63"/>
    </row>
    <row r="31" spans="2:6" ht="12.75" customHeight="1">
      <c r="B31" s="63"/>
      <c r="D31" s="63"/>
      <c r="F31" s="63"/>
    </row>
    <row r="32" spans="2:6" ht="12.75" customHeight="1">
      <c r="B32" s="63"/>
      <c r="D32" s="63"/>
      <c r="F32" s="63"/>
    </row>
    <row r="33" spans="2:6" ht="12.75" customHeight="1">
      <c r="B33" s="63"/>
      <c r="D33" s="63"/>
      <c r="F33" s="63"/>
    </row>
    <row r="34" spans="2:6" ht="12.75" customHeight="1">
      <c r="B34" s="63"/>
      <c r="D34" s="63"/>
      <c r="F34" s="63"/>
    </row>
    <row r="35" spans="2:6" ht="12.75" customHeight="1">
      <c r="B35" s="63"/>
      <c r="D35" s="63"/>
      <c r="F35" s="63"/>
    </row>
    <row r="36" spans="2:6" ht="12.75" customHeight="1">
      <c r="B36" s="63"/>
      <c r="D36" s="63"/>
      <c r="F36" s="63"/>
    </row>
    <row r="37" spans="2:6" ht="12.75" customHeight="1">
      <c r="B37" s="63"/>
      <c r="D37" s="63"/>
      <c r="F37" s="63"/>
    </row>
    <row r="38" spans="2:6" ht="12.75" customHeight="1">
      <c r="B38" s="63"/>
      <c r="D38" s="63"/>
      <c r="F38" s="63"/>
    </row>
    <row r="39" spans="2:4" ht="12.75" customHeight="1">
      <c r="B39" s="63"/>
      <c r="D39" s="63"/>
    </row>
    <row r="40" spans="2:4" ht="12.75" customHeight="1">
      <c r="B40" s="63"/>
      <c r="D40" s="63"/>
    </row>
    <row r="41" spans="2:4" ht="12.75" customHeight="1">
      <c r="B41" s="63"/>
      <c r="D41" s="63"/>
    </row>
    <row r="42" ht="12.75" customHeight="1">
      <c r="B42" s="63"/>
    </row>
    <row r="43" ht="12.75" customHeight="1">
      <c r="B43" s="63"/>
    </row>
    <row r="44" ht="12.75" customHeight="1">
      <c r="B44" s="63"/>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tabColor theme="0"/>
    <pageSetUpPr fitToPage="1"/>
  </sheetPr>
  <dimension ref="A1:D27"/>
  <sheetViews>
    <sheetView showGridLines="0" showZeros="0" workbookViewId="0" topLeftCell="A4">
      <selection activeCell="D7" sqref="D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3" t="s">
        <v>34</v>
      </c>
    </row>
    <row r="2" spans="1:4" ht="28.5" customHeight="1">
      <c r="A2" s="82" t="s">
        <v>35</v>
      </c>
      <c r="B2" s="82"/>
      <c r="C2" s="82"/>
      <c r="D2" s="82"/>
    </row>
    <row r="3" ht="22.5" customHeight="1">
      <c r="D3" s="91" t="s">
        <v>49</v>
      </c>
    </row>
    <row r="4" spans="1:4" ht="22.5" customHeight="1">
      <c r="A4" s="84" t="s">
        <v>124</v>
      </c>
      <c r="B4" s="73" t="s">
        <v>308</v>
      </c>
      <c r="C4" s="84" t="s">
        <v>309</v>
      </c>
      <c r="D4" s="84" t="s">
        <v>310</v>
      </c>
    </row>
    <row r="5" spans="1:4" ht="17.25" customHeight="1">
      <c r="A5" s="86" t="s">
        <v>139</v>
      </c>
      <c r="B5" s="86" t="s">
        <v>139</v>
      </c>
      <c r="C5" s="86" t="s">
        <v>139</v>
      </c>
      <c r="D5" s="74" t="s">
        <v>139</v>
      </c>
    </row>
    <row r="6" spans="1:4" ht="17.25" customHeight="1">
      <c r="A6" s="76"/>
      <c r="B6" s="76" t="s">
        <v>311</v>
      </c>
      <c r="C6" s="92">
        <v>1178.1688</v>
      </c>
      <c r="D6" s="76" t="s">
        <v>312</v>
      </c>
    </row>
    <row r="7" spans="1:4" ht="17.25" customHeight="1">
      <c r="A7" s="76"/>
      <c r="B7" s="76" t="s">
        <v>313</v>
      </c>
      <c r="C7" s="92">
        <v>150</v>
      </c>
      <c r="D7" s="76" t="s">
        <v>314</v>
      </c>
    </row>
    <row r="8" spans="1:4" ht="17.25" customHeight="1">
      <c r="A8" s="76"/>
      <c r="B8" s="76" t="s">
        <v>315</v>
      </c>
      <c r="C8" s="92">
        <v>75</v>
      </c>
      <c r="D8" s="76" t="s">
        <v>316</v>
      </c>
    </row>
    <row r="9" spans="1:4" ht="17.25" customHeight="1">
      <c r="A9" s="76"/>
      <c r="B9" s="76" t="s">
        <v>317</v>
      </c>
      <c r="C9" s="92">
        <v>20</v>
      </c>
      <c r="D9" s="76" t="s">
        <v>318</v>
      </c>
    </row>
    <row r="10" spans="1:4" ht="17.25" customHeight="1">
      <c r="A10" s="76"/>
      <c r="B10" s="76" t="s">
        <v>319</v>
      </c>
      <c r="C10" s="92">
        <v>57.62</v>
      </c>
      <c r="D10" s="76" t="s">
        <v>320</v>
      </c>
    </row>
    <row r="11" spans="1:4" ht="17.25" customHeight="1">
      <c r="A11" s="76"/>
      <c r="B11" s="76" t="s">
        <v>321</v>
      </c>
      <c r="C11" s="92">
        <v>1.6</v>
      </c>
      <c r="D11" s="76" t="s">
        <v>322</v>
      </c>
    </row>
    <row r="12" spans="1:4" ht="17.25" customHeight="1">
      <c r="A12" s="76"/>
      <c r="B12" s="76" t="s">
        <v>323</v>
      </c>
      <c r="C12" s="92">
        <v>30</v>
      </c>
      <c r="D12" s="76" t="s">
        <v>324</v>
      </c>
    </row>
    <row r="13" spans="1:4" ht="17.25" customHeight="1">
      <c r="A13" s="76"/>
      <c r="B13" s="76" t="s">
        <v>325</v>
      </c>
      <c r="C13" s="92">
        <v>70</v>
      </c>
      <c r="D13" s="76" t="s">
        <v>326</v>
      </c>
    </row>
    <row r="14" spans="1:4" ht="17.25" customHeight="1">
      <c r="A14" s="76"/>
      <c r="B14" s="76" t="s">
        <v>327</v>
      </c>
      <c r="C14" s="92">
        <v>85</v>
      </c>
      <c r="D14" s="76" t="s">
        <v>328</v>
      </c>
    </row>
    <row r="15" spans="1:4" ht="17.25" customHeight="1">
      <c r="A15" s="76"/>
      <c r="B15" s="76" t="s">
        <v>329</v>
      </c>
      <c r="C15" s="92">
        <v>302</v>
      </c>
      <c r="D15" s="76" t="s">
        <v>330</v>
      </c>
    </row>
    <row r="16" spans="1:4" ht="17.25" customHeight="1">
      <c r="A16" s="76"/>
      <c r="B16" s="76" t="s">
        <v>331</v>
      </c>
      <c r="C16" s="92">
        <v>84</v>
      </c>
      <c r="D16" s="76" t="s">
        <v>332</v>
      </c>
    </row>
    <row r="17" spans="1:4" ht="17.25" customHeight="1">
      <c r="A17" s="76"/>
      <c r="B17" s="76" t="s">
        <v>333</v>
      </c>
      <c r="C17" s="92">
        <v>185</v>
      </c>
      <c r="D17" s="76" t="s">
        <v>267</v>
      </c>
    </row>
    <row r="18" spans="1:4" ht="17.25" customHeight="1">
      <c r="A18" s="76"/>
      <c r="B18" s="76" t="s">
        <v>334</v>
      </c>
      <c r="C18" s="92">
        <v>100</v>
      </c>
      <c r="D18" s="76" t="s">
        <v>335</v>
      </c>
    </row>
    <row r="19" spans="1:4" ht="17.25" customHeight="1">
      <c r="A19" s="76"/>
      <c r="B19" s="76" t="s">
        <v>336</v>
      </c>
      <c r="C19" s="92">
        <v>32.29</v>
      </c>
      <c r="D19" s="76" t="s">
        <v>337</v>
      </c>
    </row>
    <row r="20" spans="1:4" ht="17.25" customHeight="1">
      <c r="A20" s="76"/>
      <c r="B20" s="76"/>
      <c r="C20" s="92"/>
      <c r="D20" s="76"/>
    </row>
    <row r="21" spans="1:4" ht="17.25" customHeight="1">
      <c r="A21" s="76"/>
      <c r="B21" s="76"/>
      <c r="C21" s="76"/>
      <c r="D21" s="88"/>
    </row>
    <row r="22" spans="1:4" ht="17.25" customHeight="1">
      <c r="A22" s="76"/>
      <c r="B22" s="76"/>
      <c r="C22" s="76"/>
      <c r="D22" s="88"/>
    </row>
    <row r="23" spans="1:4" ht="17.25" customHeight="1">
      <c r="A23" s="93"/>
      <c r="B23" s="94"/>
      <c r="C23" s="75">
        <f>SUM(C6:C22)</f>
        <v>2370.6787999999997</v>
      </c>
      <c r="D23" s="95"/>
    </row>
    <row r="24" spans="1:2" ht="12.75" customHeight="1">
      <c r="A24" s="63"/>
      <c r="B24" s="63"/>
    </row>
    <row r="25" spans="1:3" ht="12.75" customHeight="1">
      <c r="A25" s="63"/>
      <c r="B25" s="63"/>
      <c r="C25" s="63"/>
    </row>
    <row r="26" spans="1:3" ht="12.75" customHeight="1">
      <c r="A26" s="63"/>
      <c r="B26" s="63"/>
      <c r="C26" s="63"/>
    </row>
    <row r="27" ht="12.75" customHeight="1">
      <c r="B27" s="63"/>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F6" sqref="F6"/>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3" t="s">
        <v>36</v>
      </c>
    </row>
    <row r="2" spans="1:14" ht="23.25" customHeight="1">
      <c r="A2" s="82" t="s">
        <v>37</v>
      </c>
      <c r="B2" s="82"/>
      <c r="C2" s="82"/>
      <c r="D2" s="82"/>
      <c r="E2" s="82"/>
      <c r="F2" s="82"/>
      <c r="G2" s="82"/>
      <c r="H2" s="82"/>
      <c r="I2" s="82"/>
      <c r="J2" s="82"/>
      <c r="K2" s="82"/>
      <c r="L2" s="82"/>
      <c r="M2" s="82"/>
      <c r="N2" s="89"/>
    </row>
    <row r="3" spans="13:14" ht="26.25" customHeight="1">
      <c r="M3" s="90" t="s">
        <v>49</v>
      </c>
      <c r="N3" s="90"/>
    </row>
    <row r="4" spans="1:14" ht="18" customHeight="1">
      <c r="A4" s="71" t="s">
        <v>338</v>
      </c>
      <c r="B4" s="71"/>
      <c r="C4" s="71"/>
      <c r="D4" s="71" t="s">
        <v>124</v>
      </c>
      <c r="E4" s="67" t="s">
        <v>339</v>
      </c>
      <c r="F4" s="71" t="s">
        <v>340</v>
      </c>
      <c r="G4" s="83" t="s">
        <v>341</v>
      </c>
      <c r="H4" s="77" t="s">
        <v>342</v>
      </c>
      <c r="I4" s="71" t="s">
        <v>343</v>
      </c>
      <c r="J4" s="71" t="s">
        <v>192</v>
      </c>
      <c r="K4" s="71"/>
      <c r="L4" s="78" t="s">
        <v>344</v>
      </c>
      <c r="M4" s="71" t="s">
        <v>345</v>
      </c>
      <c r="N4" s="66" t="s">
        <v>346</v>
      </c>
    </row>
    <row r="5" spans="1:14" ht="18" customHeight="1">
      <c r="A5" s="84" t="s">
        <v>347</v>
      </c>
      <c r="B5" s="84" t="s">
        <v>348</v>
      </c>
      <c r="C5" s="84" t="s">
        <v>349</v>
      </c>
      <c r="D5" s="71"/>
      <c r="E5" s="67"/>
      <c r="F5" s="71"/>
      <c r="G5" s="85"/>
      <c r="H5" s="77"/>
      <c r="I5" s="71"/>
      <c r="J5" s="71" t="s">
        <v>347</v>
      </c>
      <c r="K5" s="71" t="s">
        <v>348</v>
      </c>
      <c r="L5" s="80"/>
      <c r="M5" s="71"/>
      <c r="N5" s="66"/>
    </row>
    <row r="6" spans="1:14" ht="18" customHeight="1">
      <c r="A6" s="84" t="s">
        <v>139</v>
      </c>
      <c r="B6" s="84" t="s">
        <v>139</v>
      </c>
      <c r="C6" s="84" t="s">
        <v>139</v>
      </c>
      <c r="D6" s="86" t="s">
        <v>139</v>
      </c>
      <c r="E6" s="86" t="s">
        <v>139</v>
      </c>
      <c r="F6" s="87" t="s">
        <v>139</v>
      </c>
      <c r="G6" s="86" t="s">
        <v>139</v>
      </c>
      <c r="H6" s="86" t="s">
        <v>139</v>
      </c>
      <c r="I6" s="86" t="s">
        <v>139</v>
      </c>
      <c r="J6" s="71" t="s">
        <v>139</v>
      </c>
      <c r="K6" s="71" t="s">
        <v>139</v>
      </c>
      <c r="L6" s="86" t="s">
        <v>139</v>
      </c>
      <c r="M6" s="86" t="s">
        <v>139</v>
      </c>
      <c r="N6" s="86" t="s">
        <v>139</v>
      </c>
    </row>
    <row r="7" spans="1:14" ht="18" customHeight="1">
      <c r="A7" s="84"/>
      <c r="B7" s="84"/>
      <c r="C7" s="84"/>
      <c r="D7" s="76"/>
      <c r="E7" s="76"/>
      <c r="F7" s="76"/>
      <c r="G7" s="76"/>
      <c r="H7" s="76"/>
      <c r="I7" s="76"/>
      <c r="J7" s="71"/>
      <c r="K7" s="71"/>
      <c r="L7" s="76"/>
      <c r="M7" s="76"/>
      <c r="N7" s="76"/>
    </row>
    <row r="8" spans="1:14" ht="18" customHeight="1">
      <c r="A8" s="84"/>
      <c r="B8" s="84"/>
      <c r="C8" s="84"/>
      <c r="D8" s="76"/>
      <c r="E8" s="76"/>
      <c r="F8" s="88"/>
      <c r="G8" s="88"/>
      <c r="H8" s="88"/>
      <c r="I8" s="76"/>
      <c r="J8" s="71"/>
      <c r="K8" s="71"/>
      <c r="L8" s="76"/>
      <c r="M8" s="76"/>
      <c r="N8" s="76"/>
    </row>
    <row r="9" spans="1:14" ht="18" customHeight="1">
      <c r="A9" s="84"/>
      <c r="B9" s="84"/>
      <c r="C9" s="84"/>
      <c r="D9" s="76"/>
      <c r="E9" s="88"/>
      <c r="F9" s="88"/>
      <c r="G9" s="88"/>
      <c r="H9" s="88"/>
      <c r="I9" s="76"/>
      <c r="J9" s="71"/>
      <c r="K9" s="71"/>
      <c r="L9" s="76"/>
      <c r="M9" s="76"/>
      <c r="N9" s="88"/>
    </row>
    <row r="10" spans="1:14" ht="18" customHeight="1">
      <c r="A10" s="84"/>
      <c r="B10" s="84"/>
      <c r="C10" s="84"/>
      <c r="D10" s="76"/>
      <c r="E10" s="88"/>
      <c r="F10" s="88"/>
      <c r="G10" s="88"/>
      <c r="H10" s="88"/>
      <c r="I10" s="76"/>
      <c r="J10" s="71"/>
      <c r="K10" s="71"/>
      <c r="L10" s="76"/>
      <c r="M10" s="76"/>
      <c r="N10" s="88"/>
    </row>
    <row r="11" spans="1:14" ht="18" customHeight="1">
      <c r="A11" s="84"/>
      <c r="B11" s="84"/>
      <c r="C11" s="84"/>
      <c r="D11" s="76"/>
      <c r="E11" s="88"/>
      <c r="F11" s="88"/>
      <c r="G11" s="88"/>
      <c r="H11" s="76"/>
      <c r="I11" s="76"/>
      <c r="J11" s="71"/>
      <c r="K11" s="71"/>
      <c r="L11" s="76"/>
      <c r="M11" s="76"/>
      <c r="N11" s="88"/>
    </row>
    <row r="12" spans="1:14" ht="18" customHeight="1">
      <c r="A12" s="84"/>
      <c r="B12" s="84"/>
      <c r="C12" s="84"/>
      <c r="D12" s="76"/>
      <c r="E12" s="88"/>
      <c r="F12" s="88"/>
      <c r="G12" s="88"/>
      <c r="H12" s="76"/>
      <c r="I12" s="76"/>
      <c r="J12" s="71"/>
      <c r="K12" s="71"/>
      <c r="L12" s="76"/>
      <c r="M12" s="76"/>
      <c r="N12" s="88"/>
    </row>
    <row r="13" spans="1:14" ht="18" customHeight="1">
      <c r="A13" s="84"/>
      <c r="B13" s="84"/>
      <c r="C13" s="84"/>
      <c r="D13" s="76"/>
      <c r="E13" s="88"/>
      <c r="F13" s="88"/>
      <c r="G13" s="88"/>
      <c r="H13" s="76"/>
      <c r="I13" s="76"/>
      <c r="J13" s="71"/>
      <c r="K13" s="71"/>
      <c r="L13" s="76"/>
      <c r="M13" s="76"/>
      <c r="N13" s="76"/>
    </row>
    <row r="14" spans="1:14" ht="18" customHeight="1">
      <c r="A14" s="84"/>
      <c r="B14" s="84"/>
      <c r="C14" s="84"/>
      <c r="D14" s="76"/>
      <c r="E14" s="88"/>
      <c r="F14" s="88"/>
      <c r="G14" s="88"/>
      <c r="H14" s="76"/>
      <c r="I14" s="76"/>
      <c r="J14" s="71"/>
      <c r="K14" s="71"/>
      <c r="L14" s="76"/>
      <c r="M14" s="76"/>
      <c r="N14" s="76"/>
    </row>
    <row r="15" spans="1:14" ht="18" customHeight="1">
      <c r="A15" s="84"/>
      <c r="B15" s="84"/>
      <c r="C15" s="84"/>
      <c r="D15" s="76"/>
      <c r="E15" s="88"/>
      <c r="F15" s="88"/>
      <c r="G15" s="88"/>
      <c r="H15" s="76"/>
      <c r="I15" s="88"/>
      <c r="J15" s="71"/>
      <c r="K15" s="71"/>
      <c r="L15" s="88"/>
      <c r="M15" s="76"/>
      <c r="N15" s="88"/>
    </row>
    <row r="16" ht="12.75" customHeight="1">
      <c r="M16" s="63"/>
    </row>
    <row r="17" ht="12.75" customHeight="1">
      <c r="M17" s="63"/>
    </row>
    <row r="18" ht="12.75" customHeight="1">
      <c r="M18" s="63"/>
    </row>
    <row r="19" ht="12.75" customHeight="1">
      <c r="M19" s="63"/>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16"/>
  <sheetViews>
    <sheetView showGridLines="0" showZeros="0" workbookViewId="0" topLeftCell="A1">
      <selection activeCell="B1" sqref="A1:AC12"/>
    </sheetView>
  </sheetViews>
  <sheetFormatPr defaultColWidth="9.16015625" defaultRowHeight="12.75" customHeight="1"/>
  <cols>
    <col min="1" max="1" width="11.66015625" style="63" customWidth="1"/>
    <col min="2" max="2" width="15.16015625" style="63" customWidth="1"/>
    <col min="3" max="3" width="10.66015625" style="63" customWidth="1"/>
    <col min="4" max="4" width="8.5" style="63" customWidth="1"/>
    <col min="5" max="6" width="11.83203125" style="63" customWidth="1"/>
    <col min="7" max="7" width="9.33203125" style="63" customWidth="1"/>
    <col min="8" max="9" width="11.83203125" style="63" customWidth="1"/>
    <col min="10" max="11" width="6.83203125" style="63" customWidth="1"/>
    <col min="12" max="13" width="7.66015625" style="63" customWidth="1"/>
    <col min="14" max="18" width="9.16015625" style="63" customWidth="1"/>
    <col min="19" max="19" width="6.83203125" style="63" customWidth="1"/>
    <col min="20" max="16384" width="9.16015625" style="63" customWidth="1"/>
  </cols>
  <sheetData>
    <row r="1" spans="1:3" ht="30" customHeight="1">
      <c r="A1" s="63" t="s">
        <v>38</v>
      </c>
      <c r="C1" s="64" t="s">
        <v>38</v>
      </c>
    </row>
    <row r="2" spans="1:29" ht="28.5" customHeight="1">
      <c r="A2" s="65" t="s">
        <v>39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ht="22.5" customHeight="1">
      <c r="AC3" s="81" t="s">
        <v>49</v>
      </c>
    </row>
    <row r="4" spans="1:29" ht="17.25" customHeight="1">
      <c r="A4" s="66" t="s">
        <v>124</v>
      </c>
      <c r="B4" s="66" t="s">
        <v>125</v>
      </c>
      <c r="C4" s="67" t="s">
        <v>350</v>
      </c>
      <c r="D4" s="68"/>
      <c r="E4" s="68"/>
      <c r="F4" s="68"/>
      <c r="G4" s="68"/>
      <c r="H4" s="68"/>
      <c r="I4" s="68"/>
      <c r="J4" s="68"/>
      <c r="K4" s="77"/>
      <c r="L4" s="67" t="s">
        <v>351</v>
      </c>
      <c r="M4" s="68"/>
      <c r="N4" s="68"/>
      <c r="O4" s="68"/>
      <c r="P4" s="68"/>
      <c r="Q4" s="68"/>
      <c r="R4" s="68"/>
      <c r="S4" s="68"/>
      <c r="T4" s="77"/>
      <c r="U4" s="67" t="s">
        <v>352</v>
      </c>
      <c r="V4" s="68"/>
      <c r="W4" s="68"/>
      <c r="X4" s="68"/>
      <c r="Y4" s="68"/>
      <c r="Z4" s="68"/>
      <c r="AA4" s="68"/>
      <c r="AB4" s="68"/>
      <c r="AC4" s="77"/>
    </row>
    <row r="5" spans="1:29" ht="17.25" customHeight="1">
      <c r="A5" s="66"/>
      <c r="B5" s="66"/>
      <c r="C5" s="69" t="s">
        <v>129</v>
      </c>
      <c r="D5" s="67" t="s">
        <v>353</v>
      </c>
      <c r="E5" s="68"/>
      <c r="F5" s="68"/>
      <c r="G5" s="68"/>
      <c r="H5" s="68"/>
      <c r="I5" s="77"/>
      <c r="J5" s="78" t="s">
        <v>239</v>
      </c>
      <c r="K5" s="78" t="s">
        <v>240</v>
      </c>
      <c r="L5" s="69" t="s">
        <v>129</v>
      </c>
      <c r="M5" s="67" t="s">
        <v>353</v>
      </c>
      <c r="N5" s="68"/>
      <c r="O5" s="68"/>
      <c r="P5" s="68"/>
      <c r="Q5" s="68"/>
      <c r="R5" s="77"/>
      <c r="S5" s="78" t="s">
        <v>239</v>
      </c>
      <c r="T5" s="78" t="s">
        <v>240</v>
      </c>
      <c r="U5" s="69" t="s">
        <v>129</v>
      </c>
      <c r="V5" s="67" t="s">
        <v>353</v>
      </c>
      <c r="W5" s="68"/>
      <c r="X5" s="68"/>
      <c r="Y5" s="68"/>
      <c r="Z5" s="68"/>
      <c r="AA5" s="77"/>
      <c r="AB5" s="78" t="s">
        <v>239</v>
      </c>
      <c r="AC5" s="78" t="s">
        <v>240</v>
      </c>
    </row>
    <row r="6" spans="1:29" ht="23.25" customHeight="1">
      <c r="A6" s="66"/>
      <c r="B6" s="66"/>
      <c r="C6" s="70"/>
      <c r="D6" s="71" t="s">
        <v>137</v>
      </c>
      <c r="E6" s="71" t="s">
        <v>354</v>
      </c>
      <c r="F6" s="71" t="s">
        <v>243</v>
      </c>
      <c r="G6" s="71" t="s">
        <v>355</v>
      </c>
      <c r="H6" s="71"/>
      <c r="I6" s="71"/>
      <c r="J6" s="79"/>
      <c r="K6" s="79"/>
      <c r="L6" s="70"/>
      <c r="M6" s="71" t="s">
        <v>137</v>
      </c>
      <c r="N6" s="71" t="s">
        <v>354</v>
      </c>
      <c r="O6" s="71" t="s">
        <v>243</v>
      </c>
      <c r="P6" s="71" t="s">
        <v>355</v>
      </c>
      <c r="Q6" s="71"/>
      <c r="R6" s="71"/>
      <c r="S6" s="79"/>
      <c r="T6" s="79"/>
      <c r="U6" s="70"/>
      <c r="V6" s="71" t="s">
        <v>137</v>
      </c>
      <c r="W6" s="71" t="s">
        <v>354</v>
      </c>
      <c r="X6" s="71" t="s">
        <v>243</v>
      </c>
      <c r="Y6" s="71" t="s">
        <v>355</v>
      </c>
      <c r="Z6" s="71"/>
      <c r="AA6" s="71"/>
      <c r="AB6" s="79"/>
      <c r="AC6" s="79"/>
    </row>
    <row r="7" spans="1:29" ht="44.25" customHeight="1">
      <c r="A7" s="66"/>
      <c r="B7" s="66"/>
      <c r="C7" s="72"/>
      <c r="D7" s="71"/>
      <c r="E7" s="71"/>
      <c r="F7" s="71"/>
      <c r="G7" s="73" t="s">
        <v>137</v>
      </c>
      <c r="H7" s="73" t="s">
        <v>356</v>
      </c>
      <c r="I7" s="73" t="s">
        <v>249</v>
      </c>
      <c r="J7" s="80"/>
      <c r="K7" s="80"/>
      <c r="L7" s="72"/>
      <c r="M7" s="71"/>
      <c r="N7" s="71"/>
      <c r="O7" s="71"/>
      <c r="P7" s="73" t="s">
        <v>137</v>
      </c>
      <c r="Q7" s="73" t="s">
        <v>356</v>
      </c>
      <c r="R7" s="73" t="s">
        <v>249</v>
      </c>
      <c r="S7" s="80"/>
      <c r="T7" s="80"/>
      <c r="U7" s="72"/>
      <c r="V7" s="71"/>
      <c r="W7" s="71"/>
      <c r="X7" s="71"/>
      <c r="Y7" s="73" t="s">
        <v>137</v>
      </c>
      <c r="Z7" s="73" t="s">
        <v>356</v>
      </c>
      <c r="AA7" s="73" t="s">
        <v>249</v>
      </c>
      <c r="AB7" s="80"/>
      <c r="AC7" s="80"/>
    </row>
    <row r="8" spans="1:29" ht="19.5" customHeight="1">
      <c r="A8" s="74" t="s">
        <v>139</v>
      </c>
      <c r="B8" s="74" t="s">
        <v>139</v>
      </c>
      <c r="C8" s="74">
        <v>1</v>
      </c>
      <c r="D8" s="74">
        <v>2</v>
      </c>
      <c r="E8" s="74">
        <v>3</v>
      </c>
      <c r="F8" s="74">
        <v>4</v>
      </c>
      <c r="G8" s="74">
        <v>5</v>
      </c>
      <c r="H8" s="74">
        <v>6</v>
      </c>
      <c r="I8" s="74">
        <v>7</v>
      </c>
      <c r="J8" s="74">
        <v>8</v>
      </c>
      <c r="K8" s="74">
        <v>9</v>
      </c>
      <c r="L8" s="74">
        <v>10</v>
      </c>
      <c r="M8" s="74">
        <v>11</v>
      </c>
      <c r="N8" s="74">
        <v>12</v>
      </c>
      <c r="O8" s="74">
        <v>13</v>
      </c>
      <c r="P8" s="74">
        <v>14</v>
      </c>
      <c r="Q8" s="74">
        <v>15</v>
      </c>
      <c r="R8" s="74">
        <v>16</v>
      </c>
      <c r="S8" s="74">
        <v>17</v>
      </c>
      <c r="T8" s="74">
        <v>18</v>
      </c>
      <c r="U8" s="74" t="s">
        <v>357</v>
      </c>
      <c r="V8" s="74" t="s">
        <v>358</v>
      </c>
      <c r="W8" s="74" t="s">
        <v>359</v>
      </c>
      <c r="X8" s="74" t="s">
        <v>360</v>
      </c>
      <c r="Y8" s="74" t="s">
        <v>361</v>
      </c>
      <c r="Z8" s="74" t="s">
        <v>362</v>
      </c>
      <c r="AA8" s="74" t="s">
        <v>363</v>
      </c>
      <c r="AB8" s="74" t="s">
        <v>364</v>
      </c>
      <c r="AC8" s="74" t="s">
        <v>365</v>
      </c>
    </row>
    <row r="9" spans="1:29" s="62" customFormat="1" ht="15" customHeight="1">
      <c r="A9" s="75"/>
      <c r="B9" s="75" t="s">
        <v>140</v>
      </c>
      <c r="C9" s="75">
        <f>D9+J9+K9</f>
        <v>14.78</v>
      </c>
      <c r="D9" s="75">
        <f>SUM(E9:G9)</f>
        <v>14.78</v>
      </c>
      <c r="E9" s="75"/>
      <c r="F9" s="75">
        <v>14.78</v>
      </c>
      <c r="G9" s="75">
        <f>H9+I9</f>
        <v>0</v>
      </c>
      <c r="H9" s="75"/>
      <c r="I9" s="75"/>
      <c r="J9" s="75"/>
      <c r="K9" s="75"/>
      <c r="L9" s="75">
        <f>M9+S9+T9</f>
        <v>14.7</v>
      </c>
      <c r="M9" s="75">
        <f>SUM(N9:P9)</f>
        <v>14.7</v>
      </c>
      <c r="N9" s="75"/>
      <c r="O9" s="75">
        <v>14.7</v>
      </c>
      <c r="P9" s="75">
        <f>Q9+R9</f>
        <v>0</v>
      </c>
      <c r="Q9" s="75"/>
      <c r="R9" s="75"/>
      <c r="S9" s="75"/>
      <c r="T9" s="75"/>
      <c r="U9" s="75">
        <f aca="true" t="shared" si="0" ref="U9:AC9">L9-C9</f>
        <v>-0.08000000000000007</v>
      </c>
      <c r="V9" s="75">
        <f t="shared" si="0"/>
        <v>-0.08000000000000007</v>
      </c>
      <c r="W9" s="75">
        <f t="shared" si="0"/>
        <v>0</v>
      </c>
      <c r="X9" s="75">
        <f t="shared" si="0"/>
        <v>-0.08000000000000007</v>
      </c>
      <c r="Y9" s="75">
        <f t="shared" si="0"/>
        <v>0</v>
      </c>
      <c r="Z9" s="75">
        <f t="shared" si="0"/>
        <v>0</v>
      </c>
      <c r="AA9" s="75">
        <f t="shared" si="0"/>
        <v>0</v>
      </c>
      <c r="AB9" s="75">
        <f t="shared" si="0"/>
        <v>0</v>
      </c>
      <c r="AC9" s="75">
        <f t="shared" si="0"/>
        <v>0</v>
      </c>
    </row>
    <row r="10" spans="1:29" ht="1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spans="1:29" ht="1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row>
    <row r="14" spans="1:29" ht="1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row>
    <row r="15" spans="1:29" ht="1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29" ht="1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78" right="0.5902777777777778" top="0.7909722222222222" bottom="0.7909722222222222"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6" sqref="D6:E6"/>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40</v>
      </c>
      <c r="B1" s="16"/>
      <c r="C1" s="16"/>
      <c r="D1" s="16"/>
    </row>
    <row r="2" spans="1:9" ht="33.75" customHeight="1">
      <c r="A2" s="17" t="s">
        <v>41</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366</v>
      </c>
      <c r="B5" s="23"/>
      <c r="C5" s="23"/>
      <c r="D5" s="24"/>
      <c r="E5" s="24"/>
      <c r="F5" s="24"/>
      <c r="G5" s="24"/>
      <c r="H5" s="24"/>
      <c r="I5" s="24"/>
    </row>
    <row r="6" spans="1:9" ht="21.75" customHeight="1">
      <c r="A6" s="25" t="s">
        <v>367</v>
      </c>
      <c r="B6" s="26"/>
      <c r="C6" s="26"/>
      <c r="D6" s="27"/>
      <c r="E6" s="27"/>
      <c r="F6" s="25" t="s">
        <v>368</v>
      </c>
      <c r="G6" s="28"/>
      <c r="H6" s="24"/>
      <c r="I6" s="24"/>
    </row>
    <row r="7" spans="1:9" ht="21.75" customHeight="1">
      <c r="A7" s="29" t="s">
        <v>369</v>
      </c>
      <c r="B7" s="30"/>
      <c r="C7" s="31"/>
      <c r="D7" s="32" t="s">
        <v>370</v>
      </c>
      <c r="E7" s="32"/>
      <c r="F7" s="33" t="s">
        <v>371</v>
      </c>
      <c r="G7" s="34"/>
      <c r="H7" s="35"/>
      <c r="I7" s="51"/>
    </row>
    <row r="8" spans="1:9" ht="21.75" customHeight="1">
      <c r="A8" s="36"/>
      <c r="B8" s="37"/>
      <c r="C8" s="38"/>
      <c r="D8" s="32" t="s">
        <v>372</v>
      </c>
      <c r="E8" s="32"/>
      <c r="F8" s="33" t="s">
        <v>372</v>
      </c>
      <c r="G8" s="34"/>
      <c r="H8" s="35"/>
      <c r="I8" s="51"/>
    </row>
    <row r="9" spans="1:9" ht="21.75" customHeight="1">
      <c r="A9" s="39"/>
      <c r="B9" s="40"/>
      <c r="C9" s="41"/>
      <c r="D9" s="32" t="s">
        <v>373</v>
      </c>
      <c r="E9" s="32"/>
      <c r="F9" s="33" t="s">
        <v>374</v>
      </c>
      <c r="G9" s="34"/>
      <c r="H9" s="35"/>
      <c r="I9" s="51"/>
    </row>
    <row r="10" spans="1:9" ht="21.75" customHeight="1">
      <c r="A10" s="24" t="s">
        <v>375</v>
      </c>
      <c r="B10" s="27" t="s">
        <v>376</v>
      </c>
      <c r="C10" s="27"/>
      <c r="D10" s="27"/>
      <c r="E10" s="27"/>
      <c r="F10" s="25" t="s">
        <v>377</v>
      </c>
      <c r="G10" s="26"/>
      <c r="H10" s="26"/>
      <c r="I10" s="28"/>
    </row>
    <row r="11" spans="1:9" ht="100.5" customHeight="1">
      <c r="A11" s="42"/>
      <c r="B11" s="43" t="s">
        <v>378</v>
      </c>
      <c r="C11" s="43"/>
      <c r="D11" s="43"/>
      <c r="E11" s="43"/>
      <c r="F11" s="44" t="s">
        <v>378</v>
      </c>
      <c r="G11" s="45"/>
      <c r="H11" s="46"/>
      <c r="I11" s="52"/>
    </row>
    <row r="12" spans="1:9" ht="24">
      <c r="A12" s="27" t="s">
        <v>379</v>
      </c>
      <c r="B12" s="47" t="s">
        <v>380</v>
      </c>
      <c r="C12" s="27" t="s">
        <v>381</v>
      </c>
      <c r="D12" s="27" t="s">
        <v>382</v>
      </c>
      <c r="E12" s="27" t="s">
        <v>383</v>
      </c>
      <c r="F12" s="27" t="s">
        <v>381</v>
      </c>
      <c r="G12" s="27" t="s">
        <v>382</v>
      </c>
      <c r="H12" s="27"/>
      <c r="I12" s="27" t="s">
        <v>383</v>
      </c>
    </row>
    <row r="13" spans="1:9" ht="21.75" customHeight="1">
      <c r="A13" s="27"/>
      <c r="B13" s="27" t="s">
        <v>384</v>
      </c>
      <c r="C13" s="27" t="s">
        <v>385</v>
      </c>
      <c r="D13" s="32" t="s">
        <v>386</v>
      </c>
      <c r="E13" s="48"/>
      <c r="F13" s="27" t="s">
        <v>385</v>
      </c>
      <c r="G13" s="49" t="s">
        <v>386</v>
      </c>
      <c r="H13" s="49"/>
      <c r="I13" s="48"/>
    </row>
    <row r="14" spans="1:9" ht="21.75" customHeight="1">
      <c r="A14" s="27"/>
      <c r="B14" s="24"/>
      <c r="C14" s="27"/>
      <c r="D14" s="32" t="s">
        <v>387</v>
      </c>
      <c r="E14" s="48"/>
      <c r="F14" s="27"/>
      <c r="G14" s="49" t="s">
        <v>387</v>
      </c>
      <c r="H14" s="49"/>
      <c r="I14" s="48"/>
    </row>
    <row r="15" spans="1:9" ht="21.75" customHeight="1">
      <c r="A15" s="27"/>
      <c r="B15" s="24"/>
      <c r="C15" s="27"/>
      <c r="D15" s="32" t="s">
        <v>388</v>
      </c>
      <c r="E15" s="48"/>
      <c r="F15" s="27"/>
      <c r="G15" s="49" t="s">
        <v>388</v>
      </c>
      <c r="H15" s="49"/>
      <c r="I15" s="48"/>
    </row>
    <row r="16" spans="1:9" ht="21.75" customHeight="1">
      <c r="A16" s="27"/>
      <c r="B16" s="24"/>
      <c r="C16" s="27" t="s">
        <v>389</v>
      </c>
      <c r="D16" s="32" t="s">
        <v>386</v>
      </c>
      <c r="E16" s="48"/>
      <c r="F16" s="27" t="s">
        <v>389</v>
      </c>
      <c r="G16" s="49" t="s">
        <v>386</v>
      </c>
      <c r="H16" s="49"/>
      <c r="I16" s="48"/>
    </row>
    <row r="17" spans="1:9" ht="21.75" customHeight="1">
      <c r="A17" s="27"/>
      <c r="B17" s="24"/>
      <c r="C17" s="27"/>
      <c r="D17" s="32" t="s">
        <v>387</v>
      </c>
      <c r="E17" s="48"/>
      <c r="F17" s="27"/>
      <c r="G17" s="49" t="s">
        <v>387</v>
      </c>
      <c r="H17" s="49"/>
      <c r="I17" s="48"/>
    </row>
    <row r="18" spans="1:9" ht="21.75" customHeight="1">
      <c r="A18" s="27"/>
      <c r="B18" s="24"/>
      <c r="C18" s="27"/>
      <c r="D18" s="32" t="s">
        <v>388</v>
      </c>
      <c r="E18" s="48"/>
      <c r="F18" s="27"/>
      <c r="G18" s="49" t="s">
        <v>388</v>
      </c>
      <c r="H18" s="49"/>
      <c r="I18" s="48"/>
    </row>
    <row r="19" spans="1:9" ht="21.75" customHeight="1">
      <c r="A19" s="27"/>
      <c r="B19" s="24"/>
      <c r="C19" s="27" t="s">
        <v>390</v>
      </c>
      <c r="D19" s="32" t="s">
        <v>386</v>
      </c>
      <c r="E19" s="48"/>
      <c r="F19" s="27" t="s">
        <v>390</v>
      </c>
      <c r="G19" s="49" t="s">
        <v>386</v>
      </c>
      <c r="H19" s="49"/>
      <c r="I19" s="48"/>
    </row>
    <row r="20" spans="1:9" ht="21.75" customHeight="1">
      <c r="A20" s="27"/>
      <c r="B20" s="24"/>
      <c r="C20" s="27"/>
      <c r="D20" s="32" t="s">
        <v>387</v>
      </c>
      <c r="E20" s="48"/>
      <c r="F20" s="27"/>
      <c r="G20" s="49" t="s">
        <v>387</v>
      </c>
      <c r="H20" s="49"/>
      <c r="I20" s="48"/>
    </row>
    <row r="21" spans="1:9" ht="21.75" customHeight="1">
      <c r="A21" s="27"/>
      <c r="B21" s="24"/>
      <c r="C21" s="27"/>
      <c r="D21" s="32" t="s">
        <v>388</v>
      </c>
      <c r="E21" s="48"/>
      <c r="F21" s="27"/>
      <c r="G21" s="49" t="s">
        <v>388</v>
      </c>
      <c r="H21" s="49"/>
      <c r="I21" s="48"/>
    </row>
    <row r="22" spans="1:9" ht="21.75" customHeight="1">
      <c r="A22" s="27"/>
      <c r="B22" s="24"/>
      <c r="C22" s="27" t="s">
        <v>391</v>
      </c>
      <c r="D22" s="32" t="s">
        <v>386</v>
      </c>
      <c r="E22" s="48"/>
      <c r="F22" s="27" t="s">
        <v>391</v>
      </c>
      <c r="G22" s="49" t="s">
        <v>386</v>
      </c>
      <c r="H22" s="49"/>
      <c r="I22" s="48"/>
    </row>
    <row r="23" spans="1:9" ht="21.75" customHeight="1">
      <c r="A23" s="27"/>
      <c r="B23" s="24"/>
      <c r="C23" s="27"/>
      <c r="D23" s="32" t="s">
        <v>387</v>
      </c>
      <c r="E23" s="48"/>
      <c r="F23" s="27"/>
      <c r="G23" s="49" t="s">
        <v>387</v>
      </c>
      <c r="H23" s="49"/>
      <c r="I23" s="48"/>
    </row>
    <row r="24" spans="1:9" ht="21.75" customHeight="1">
      <c r="A24" s="27"/>
      <c r="B24" s="24"/>
      <c r="C24" s="27"/>
      <c r="D24" s="32" t="s">
        <v>388</v>
      </c>
      <c r="E24" s="48"/>
      <c r="F24" s="27"/>
      <c r="G24" s="49" t="s">
        <v>388</v>
      </c>
      <c r="H24" s="49"/>
      <c r="I24" s="48"/>
    </row>
    <row r="25" spans="1:9" ht="21.75" customHeight="1">
      <c r="A25" s="27"/>
      <c r="B25" s="24"/>
      <c r="C25" s="27" t="s">
        <v>392</v>
      </c>
      <c r="D25" s="48"/>
      <c r="E25" s="27"/>
      <c r="F25" s="27" t="s">
        <v>392</v>
      </c>
      <c r="G25" s="49"/>
      <c r="H25" s="49"/>
      <c r="I25" s="48"/>
    </row>
    <row r="26" spans="1:9" ht="21.75" customHeight="1">
      <c r="A26" s="27"/>
      <c r="B26" s="27" t="s">
        <v>393</v>
      </c>
      <c r="C26" s="27" t="s">
        <v>394</v>
      </c>
      <c r="D26" s="32" t="s">
        <v>386</v>
      </c>
      <c r="E26" s="48"/>
      <c r="F26" s="27" t="s">
        <v>394</v>
      </c>
      <c r="G26" s="49" t="s">
        <v>386</v>
      </c>
      <c r="H26" s="49"/>
      <c r="I26" s="48"/>
    </row>
    <row r="27" spans="1:9" ht="21.75" customHeight="1">
      <c r="A27" s="27"/>
      <c r="B27" s="24"/>
      <c r="C27" s="27"/>
      <c r="D27" s="32" t="s">
        <v>387</v>
      </c>
      <c r="E27" s="48"/>
      <c r="F27" s="27"/>
      <c r="G27" s="49" t="s">
        <v>387</v>
      </c>
      <c r="H27" s="49"/>
      <c r="I27" s="48"/>
    </row>
    <row r="28" spans="1:9" ht="21.75" customHeight="1">
      <c r="A28" s="27"/>
      <c r="B28" s="24"/>
      <c r="C28" s="27"/>
      <c r="D28" s="32" t="s">
        <v>388</v>
      </c>
      <c r="E28" s="48"/>
      <c r="F28" s="27"/>
      <c r="G28" s="49" t="s">
        <v>388</v>
      </c>
      <c r="H28" s="49"/>
      <c r="I28" s="48"/>
    </row>
    <row r="29" spans="1:9" ht="21.75" customHeight="1">
      <c r="A29" s="27"/>
      <c r="B29" s="24"/>
      <c r="C29" s="27" t="s">
        <v>395</v>
      </c>
      <c r="D29" s="32" t="s">
        <v>386</v>
      </c>
      <c r="E29" s="48"/>
      <c r="F29" s="27" t="s">
        <v>395</v>
      </c>
      <c r="G29" s="49" t="s">
        <v>386</v>
      </c>
      <c r="H29" s="49"/>
      <c r="I29" s="48"/>
    </row>
    <row r="30" spans="1:9" ht="21.75" customHeight="1">
      <c r="A30" s="27"/>
      <c r="B30" s="24"/>
      <c r="C30" s="27"/>
      <c r="D30" s="32" t="s">
        <v>387</v>
      </c>
      <c r="E30" s="48"/>
      <c r="F30" s="27"/>
      <c r="G30" s="49" t="s">
        <v>387</v>
      </c>
      <c r="H30" s="49"/>
      <c r="I30" s="48"/>
    </row>
    <row r="31" spans="1:9" ht="21.75" customHeight="1">
      <c r="A31" s="27"/>
      <c r="B31" s="24"/>
      <c r="C31" s="27"/>
      <c r="D31" s="32" t="s">
        <v>388</v>
      </c>
      <c r="E31" s="48"/>
      <c r="F31" s="27"/>
      <c r="G31" s="49" t="s">
        <v>388</v>
      </c>
      <c r="H31" s="49"/>
      <c r="I31" s="48"/>
    </row>
    <row r="32" spans="1:9" ht="21.75" customHeight="1">
      <c r="A32" s="27"/>
      <c r="B32" s="24"/>
      <c r="C32" s="27" t="s">
        <v>396</v>
      </c>
      <c r="D32" s="32" t="s">
        <v>386</v>
      </c>
      <c r="E32" s="48"/>
      <c r="F32" s="27" t="s">
        <v>396</v>
      </c>
      <c r="G32" s="49" t="s">
        <v>386</v>
      </c>
      <c r="H32" s="49"/>
      <c r="I32" s="48"/>
    </row>
    <row r="33" spans="1:9" ht="21.75" customHeight="1">
      <c r="A33" s="27"/>
      <c r="B33" s="24"/>
      <c r="C33" s="27"/>
      <c r="D33" s="32" t="s">
        <v>387</v>
      </c>
      <c r="E33" s="48"/>
      <c r="F33" s="27"/>
      <c r="G33" s="49" t="s">
        <v>387</v>
      </c>
      <c r="H33" s="49"/>
      <c r="I33" s="48"/>
    </row>
    <row r="34" spans="1:9" ht="21.75" customHeight="1">
      <c r="A34" s="27"/>
      <c r="B34" s="24"/>
      <c r="C34" s="27"/>
      <c r="D34" s="32" t="s">
        <v>388</v>
      </c>
      <c r="E34" s="48"/>
      <c r="F34" s="27"/>
      <c r="G34" s="49" t="s">
        <v>388</v>
      </c>
      <c r="H34" s="49"/>
      <c r="I34" s="48"/>
    </row>
    <row r="35" spans="1:9" ht="21.75" customHeight="1">
      <c r="A35" s="27"/>
      <c r="B35" s="24"/>
      <c r="C35" s="27" t="s">
        <v>397</v>
      </c>
      <c r="D35" s="32" t="s">
        <v>386</v>
      </c>
      <c r="E35" s="48"/>
      <c r="F35" s="27" t="s">
        <v>397</v>
      </c>
      <c r="G35" s="49" t="s">
        <v>386</v>
      </c>
      <c r="H35" s="49"/>
      <c r="I35" s="48"/>
    </row>
    <row r="36" spans="1:9" ht="21.75" customHeight="1">
      <c r="A36" s="27"/>
      <c r="B36" s="24"/>
      <c r="C36" s="27"/>
      <c r="D36" s="32" t="s">
        <v>387</v>
      </c>
      <c r="E36" s="48"/>
      <c r="F36" s="27"/>
      <c r="G36" s="49" t="s">
        <v>387</v>
      </c>
      <c r="H36" s="49"/>
      <c r="I36" s="48"/>
    </row>
    <row r="37" spans="1:9" ht="21.75" customHeight="1">
      <c r="A37" s="27"/>
      <c r="B37" s="24"/>
      <c r="C37" s="27"/>
      <c r="D37" s="32" t="s">
        <v>388</v>
      </c>
      <c r="E37" s="48"/>
      <c r="F37" s="27"/>
      <c r="G37" s="49" t="s">
        <v>388</v>
      </c>
      <c r="H37" s="49"/>
      <c r="I37" s="48"/>
    </row>
    <row r="38" spans="1:9" ht="21.75" customHeight="1">
      <c r="A38" s="27"/>
      <c r="B38" s="24"/>
      <c r="C38" s="27" t="s">
        <v>392</v>
      </c>
      <c r="D38" s="48"/>
      <c r="E38" s="48"/>
      <c r="F38" s="27" t="s">
        <v>392</v>
      </c>
      <c r="G38" s="49"/>
      <c r="H38" s="49"/>
      <c r="I38" s="48"/>
    </row>
    <row r="39" spans="1:9" ht="21.75" customHeight="1">
      <c r="A39" s="27"/>
      <c r="B39" s="27" t="s">
        <v>398</v>
      </c>
      <c r="C39" s="27" t="s">
        <v>399</v>
      </c>
      <c r="D39" s="32" t="s">
        <v>386</v>
      </c>
      <c r="E39" s="24"/>
      <c r="F39" s="27" t="s">
        <v>399</v>
      </c>
      <c r="G39" s="49" t="s">
        <v>386</v>
      </c>
      <c r="H39" s="49"/>
      <c r="I39" s="48"/>
    </row>
    <row r="40" spans="1:9" ht="21.75" customHeight="1">
      <c r="A40" s="27"/>
      <c r="B40" s="27"/>
      <c r="C40" s="27"/>
      <c r="D40" s="32" t="s">
        <v>387</v>
      </c>
      <c r="E40" s="27"/>
      <c r="F40" s="27"/>
      <c r="G40" s="49" t="s">
        <v>387</v>
      </c>
      <c r="H40" s="49"/>
      <c r="I40" s="48"/>
    </row>
    <row r="41" spans="1:9" ht="21.75" customHeight="1">
      <c r="A41" s="27"/>
      <c r="B41" s="27"/>
      <c r="C41" s="27"/>
      <c r="D41" s="32" t="s">
        <v>388</v>
      </c>
      <c r="E41" s="27"/>
      <c r="F41" s="27"/>
      <c r="G41" s="49" t="s">
        <v>388</v>
      </c>
      <c r="H41" s="49"/>
      <c r="I41" s="48"/>
    </row>
    <row r="42" spans="1:9" ht="21.75" customHeight="1">
      <c r="A42" s="27"/>
      <c r="B42" s="27"/>
      <c r="C42" s="27" t="s">
        <v>392</v>
      </c>
      <c r="D42" s="48"/>
      <c r="E42" s="27"/>
      <c r="F42" s="27" t="s">
        <v>392</v>
      </c>
      <c r="G42" s="49"/>
      <c r="H42" s="49"/>
      <c r="I42" s="48"/>
    </row>
    <row r="43" spans="1:9" ht="21" customHeight="1">
      <c r="A43" s="50" t="s">
        <v>400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E4" sqref="E4"/>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43</v>
      </c>
      <c r="B1" s="55"/>
      <c r="C1" s="55"/>
      <c r="D1" s="55"/>
    </row>
    <row r="2" spans="1:8" ht="23.25" customHeight="1">
      <c r="A2" s="17" t="s">
        <v>44</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401</v>
      </c>
      <c r="B5" s="27"/>
      <c r="C5" s="27"/>
      <c r="D5" s="27"/>
      <c r="E5" s="27"/>
      <c r="F5" s="27"/>
      <c r="G5" s="27"/>
      <c r="H5" s="27"/>
    </row>
    <row r="6" spans="1:8" ht="21.75" customHeight="1">
      <c r="A6" s="27" t="s">
        <v>402</v>
      </c>
      <c r="B6" s="27" t="s">
        <v>403</v>
      </c>
      <c r="C6" s="27"/>
      <c r="D6" s="24" t="s">
        <v>404</v>
      </c>
      <c r="E6" s="24"/>
      <c r="F6" s="24" t="s">
        <v>405</v>
      </c>
      <c r="G6" s="24"/>
      <c r="H6" s="24"/>
    </row>
    <row r="7" spans="1:8" ht="21.75" customHeight="1">
      <c r="A7" s="27"/>
      <c r="B7" s="27"/>
      <c r="C7" s="27"/>
      <c r="D7" s="24"/>
      <c r="E7" s="24"/>
      <c r="F7" s="24" t="s">
        <v>406</v>
      </c>
      <c r="G7" s="24" t="s">
        <v>407</v>
      </c>
      <c r="H7" s="24" t="s">
        <v>408</v>
      </c>
    </row>
    <row r="8" spans="1:8" ht="21.75" customHeight="1">
      <c r="A8" s="27"/>
      <c r="B8" s="27" t="s">
        <v>409</v>
      </c>
      <c r="C8" s="27"/>
      <c r="D8" s="27"/>
      <c r="E8" s="27"/>
      <c r="F8" s="48"/>
      <c r="G8" s="48"/>
      <c r="H8" s="48"/>
    </row>
    <row r="9" spans="1:8" ht="21.75" customHeight="1">
      <c r="A9" s="27"/>
      <c r="B9" s="27" t="s">
        <v>410</v>
      </c>
      <c r="C9" s="27"/>
      <c r="D9" s="27"/>
      <c r="E9" s="27"/>
      <c r="F9" s="48"/>
      <c r="G9" s="48"/>
      <c r="H9" s="48"/>
    </row>
    <row r="10" spans="1:8" ht="21.75" customHeight="1">
      <c r="A10" s="27"/>
      <c r="B10" s="27" t="s">
        <v>411</v>
      </c>
      <c r="C10" s="27"/>
      <c r="D10" s="27"/>
      <c r="E10" s="27"/>
      <c r="F10" s="48"/>
      <c r="G10" s="48"/>
      <c r="H10" s="48"/>
    </row>
    <row r="11" spans="1:8" ht="21.75" customHeight="1">
      <c r="A11" s="27"/>
      <c r="B11" s="27" t="s">
        <v>392</v>
      </c>
      <c r="C11" s="27"/>
      <c r="D11" s="27"/>
      <c r="E11" s="27"/>
      <c r="F11" s="48"/>
      <c r="G11" s="48"/>
      <c r="H11" s="48"/>
    </row>
    <row r="12" spans="1:8" ht="21.75" customHeight="1">
      <c r="A12" s="27"/>
      <c r="B12" s="27" t="s">
        <v>412</v>
      </c>
      <c r="C12" s="27"/>
      <c r="D12" s="27"/>
      <c r="E12" s="24"/>
      <c r="F12" s="48"/>
      <c r="G12" s="48"/>
      <c r="H12" s="48"/>
    </row>
    <row r="13" spans="1:8" ht="73.5" customHeight="1">
      <c r="A13" s="24" t="s">
        <v>413</v>
      </c>
      <c r="B13" s="56" t="s">
        <v>378</v>
      </c>
      <c r="C13" s="57"/>
      <c r="D13" s="57"/>
      <c r="E13" s="57"/>
      <c r="F13" s="57"/>
      <c r="G13" s="57"/>
      <c r="H13" s="57"/>
    </row>
    <row r="14" spans="1:8" ht="21.75" customHeight="1">
      <c r="A14" s="27" t="s">
        <v>414</v>
      </c>
      <c r="B14" s="24" t="s">
        <v>415</v>
      </c>
      <c r="C14" s="24" t="s">
        <v>381</v>
      </c>
      <c r="D14" s="24"/>
      <c r="E14" s="24" t="s">
        <v>382</v>
      </c>
      <c r="F14" s="24"/>
      <c r="G14" s="24" t="s">
        <v>383</v>
      </c>
      <c r="H14" s="24"/>
    </row>
    <row r="15" spans="1:8" ht="21.75" customHeight="1">
      <c r="A15" s="24"/>
      <c r="B15" s="24" t="s">
        <v>416</v>
      </c>
      <c r="C15" s="24" t="s">
        <v>385</v>
      </c>
      <c r="D15" s="24"/>
      <c r="E15" s="49" t="s">
        <v>386</v>
      </c>
      <c r="F15" s="58"/>
      <c r="G15" s="58"/>
      <c r="H15" s="58"/>
    </row>
    <row r="16" spans="1:8" ht="21.75" customHeight="1">
      <c r="A16" s="24"/>
      <c r="B16" s="24"/>
      <c r="C16" s="24"/>
      <c r="D16" s="24"/>
      <c r="E16" s="49" t="s">
        <v>387</v>
      </c>
      <c r="F16" s="58"/>
      <c r="G16" s="58"/>
      <c r="H16" s="58"/>
    </row>
    <row r="17" spans="1:8" ht="21.75" customHeight="1">
      <c r="A17" s="24"/>
      <c r="B17" s="24"/>
      <c r="C17" s="24"/>
      <c r="D17" s="24"/>
      <c r="E17" s="49" t="s">
        <v>388</v>
      </c>
      <c r="F17" s="58"/>
      <c r="G17" s="58"/>
      <c r="H17" s="58"/>
    </row>
    <row r="18" spans="1:8" ht="21.75" customHeight="1">
      <c r="A18" s="24"/>
      <c r="B18" s="24"/>
      <c r="C18" s="27" t="s">
        <v>389</v>
      </c>
      <c r="D18" s="27"/>
      <c r="E18" s="49" t="s">
        <v>386</v>
      </c>
      <c r="F18" s="58"/>
      <c r="G18" s="58"/>
      <c r="H18" s="58"/>
    </row>
    <row r="19" spans="1:8" ht="21.75" customHeight="1">
      <c r="A19" s="24"/>
      <c r="B19" s="24"/>
      <c r="C19" s="27"/>
      <c r="D19" s="27"/>
      <c r="E19" s="49" t="s">
        <v>387</v>
      </c>
      <c r="F19" s="58"/>
      <c r="G19" s="59"/>
      <c r="H19" s="59"/>
    </row>
    <row r="20" spans="1:8" ht="21.75" customHeight="1">
      <c r="A20" s="24"/>
      <c r="B20" s="24"/>
      <c r="C20" s="27"/>
      <c r="D20" s="27"/>
      <c r="E20" s="49" t="s">
        <v>388</v>
      </c>
      <c r="F20" s="60"/>
      <c r="G20" s="58"/>
      <c r="H20" s="58"/>
    </row>
    <row r="21" spans="1:8" ht="21.75" customHeight="1">
      <c r="A21" s="24"/>
      <c r="B21" s="24"/>
      <c r="C21" s="27" t="s">
        <v>390</v>
      </c>
      <c r="D21" s="27"/>
      <c r="E21" s="49" t="s">
        <v>386</v>
      </c>
      <c r="F21" s="60"/>
      <c r="G21" s="58"/>
      <c r="H21" s="58"/>
    </row>
    <row r="22" spans="1:8" ht="21.75" customHeight="1">
      <c r="A22" s="24"/>
      <c r="B22" s="24"/>
      <c r="C22" s="27"/>
      <c r="D22" s="27"/>
      <c r="E22" s="49" t="s">
        <v>387</v>
      </c>
      <c r="F22" s="58"/>
      <c r="G22" s="61"/>
      <c r="H22" s="61"/>
    </row>
    <row r="23" spans="1:8" ht="21.75" customHeight="1">
      <c r="A23" s="24"/>
      <c r="B23" s="24"/>
      <c r="C23" s="27"/>
      <c r="D23" s="27"/>
      <c r="E23" s="49" t="s">
        <v>388</v>
      </c>
      <c r="F23" s="58"/>
      <c r="G23" s="58"/>
      <c r="H23" s="58"/>
    </row>
    <row r="24" spans="1:8" ht="21.75" customHeight="1">
      <c r="A24" s="24"/>
      <c r="B24" s="24"/>
      <c r="C24" s="27" t="s">
        <v>391</v>
      </c>
      <c r="D24" s="27"/>
      <c r="E24" s="49" t="s">
        <v>386</v>
      </c>
      <c r="F24" s="58"/>
      <c r="G24" s="58"/>
      <c r="H24" s="58"/>
    </row>
    <row r="25" spans="1:8" ht="21.75" customHeight="1">
      <c r="A25" s="24"/>
      <c r="B25" s="24"/>
      <c r="C25" s="27"/>
      <c r="D25" s="27"/>
      <c r="E25" s="49" t="s">
        <v>387</v>
      </c>
      <c r="F25" s="58"/>
      <c r="G25" s="58"/>
      <c r="H25" s="58"/>
    </row>
    <row r="26" spans="1:8" ht="21.75" customHeight="1">
      <c r="A26" s="24"/>
      <c r="B26" s="24"/>
      <c r="C26" s="27"/>
      <c r="D26" s="27"/>
      <c r="E26" s="49" t="s">
        <v>388</v>
      </c>
      <c r="F26" s="58"/>
      <c r="G26" s="58"/>
      <c r="H26" s="58"/>
    </row>
    <row r="27" spans="1:8" ht="21.75" customHeight="1">
      <c r="A27" s="24"/>
      <c r="B27" s="24"/>
      <c r="C27" s="27" t="s">
        <v>392</v>
      </c>
      <c r="D27" s="27"/>
      <c r="E27" s="58"/>
      <c r="F27" s="58"/>
      <c r="G27" s="58"/>
      <c r="H27" s="58"/>
    </row>
    <row r="28" spans="1:8" ht="21.75" customHeight="1">
      <c r="A28" s="24"/>
      <c r="B28" s="24" t="s">
        <v>417</v>
      </c>
      <c r="C28" s="27" t="s">
        <v>394</v>
      </c>
      <c r="D28" s="27"/>
      <c r="E28" s="49" t="s">
        <v>386</v>
      </c>
      <c r="F28" s="58"/>
      <c r="G28" s="58"/>
      <c r="H28" s="58"/>
    </row>
    <row r="29" spans="1:8" ht="21.75" customHeight="1">
      <c r="A29" s="24"/>
      <c r="B29" s="24"/>
      <c r="C29" s="27"/>
      <c r="D29" s="27"/>
      <c r="E29" s="49" t="s">
        <v>387</v>
      </c>
      <c r="F29" s="58"/>
      <c r="G29" s="58"/>
      <c r="H29" s="58"/>
    </row>
    <row r="30" spans="1:8" ht="21.75" customHeight="1">
      <c r="A30" s="24"/>
      <c r="B30" s="24"/>
      <c r="C30" s="27"/>
      <c r="D30" s="27"/>
      <c r="E30" s="49" t="s">
        <v>388</v>
      </c>
      <c r="F30" s="58"/>
      <c r="G30" s="58"/>
      <c r="H30" s="58"/>
    </row>
    <row r="31" spans="1:8" ht="21.75" customHeight="1">
      <c r="A31" s="24"/>
      <c r="B31" s="24"/>
      <c r="C31" s="27" t="s">
        <v>395</v>
      </c>
      <c r="D31" s="27"/>
      <c r="E31" s="49" t="s">
        <v>386</v>
      </c>
      <c r="F31" s="58"/>
      <c r="G31" s="58"/>
      <c r="H31" s="58"/>
    </row>
    <row r="32" spans="1:8" ht="21.75" customHeight="1">
      <c r="A32" s="24"/>
      <c r="B32" s="24"/>
      <c r="C32" s="27"/>
      <c r="D32" s="27"/>
      <c r="E32" s="49" t="s">
        <v>387</v>
      </c>
      <c r="F32" s="58"/>
      <c r="G32" s="58"/>
      <c r="H32" s="58"/>
    </row>
    <row r="33" spans="1:8" ht="21.75" customHeight="1">
      <c r="A33" s="24"/>
      <c r="B33" s="24"/>
      <c r="C33" s="27"/>
      <c r="D33" s="27"/>
      <c r="E33" s="49" t="s">
        <v>388</v>
      </c>
      <c r="F33" s="58"/>
      <c r="G33" s="58"/>
      <c r="H33" s="58"/>
    </row>
    <row r="34" spans="1:8" ht="21.75" customHeight="1">
      <c r="A34" s="24"/>
      <c r="B34" s="24"/>
      <c r="C34" s="27" t="s">
        <v>396</v>
      </c>
      <c r="D34" s="27"/>
      <c r="E34" s="49" t="s">
        <v>386</v>
      </c>
      <c r="F34" s="58"/>
      <c r="G34" s="58"/>
      <c r="H34" s="58"/>
    </row>
    <row r="35" spans="1:8" ht="21.75" customHeight="1">
      <c r="A35" s="24"/>
      <c r="B35" s="24"/>
      <c r="C35" s="27"/>
      <c r="D35" s="27"/>
      <c r="E35" s="49" t="s">
        <v>387</v>
      </c>
      <c r="F35" s="58"/>
      <c r="G35" s="58"/>
      <c r="H35" s="58"/>
    </row>
    <row r="36" spans="1:8" ht="21.75" customHeight="1">
      <c r="A36" s="24"/>
      <c r="B36" s="24"/>
      <c r="C36" s="27"/>
      <c r="D36" s="27"/>
      <c r="E36" s="49" t="s">
        <v>388</v>
      </c>
      <c r="F36" s="58"/>
      <c r="G36" s="58"/>
      <c r="H36" s="58"/>
    </row>
    <row r="37" spans="1:8" ht="21.75" customHeight="1">
      <c r="A37" s="24"/>
      <c r="B37" s="24"/>
      <c r="C37" s="27" t="s">
        <v>397</v>
      </c>
      <c r="D37" s="27"/>
      <c r="E37" s="49" t="s">
        <v>386</v>
      </c>
      <c r="F37" s="58"/>
      <c r="G37" s="58"/>
      <c r="H37" s="58"/>
    </row>
    <row r="38" spans="1:8" ht="21.75" customHeight="1">
      <c r="A38" s="24"/>
      <c r="B38" s="24"/>
      <c r="C38" s="27"/>
      <c r="D38" s="27"/>
      <c r="E38" s="49" t="s">
        <v>387</v>
      </c>
      <c r="F38" s="58"/>
      <c r="G38" s="58"/>
      <c r="H38" s="58"/>
    </row>
    <row r="39" spans="1:8" ht="21.75" customHeight="1">
      <c r="A39" s="24"/>
      <c r="B39" s="24"/>
      <c r="C39" s="27"/>
      <c r="D39" s="27"/>
      <c r="E39" s="49" t="s">
        <v>388</v>
      </c>
      <c r="F39" s="58"/>
      <c r="G39" s="58"/>
      <c r="H39" s="58"/>
    </row>
    <row r="40" spans="1:8" ht="21.75" customHeight="1">
      <c r="A40" s="24"/>
      <c r="B40" s="24"/>
      <c r="C40" s="27" t="s">
        <v>392</v>
      </c>
      <c r="D40" s="27"/>
      <c r="E40" s="58"/>
      <c r="F40" s="58"/>
      <c r="G40" s="58"/>
      <c r="H40" s="58"/>
    </row>
    <row r="41" spans="1:8" ht="21.75" customHeight="1">
      <c r="A41" s="24"/>
      <c r="B41" s="27" t="s">
        <v>418</v>
      </c>
      <c r="C41" s="27" t="s">
        <v>399</v>
      </c>
      <c r="D41" s="27"/>
      <c r="E41" s="49" t="s">
        <v>386</v>
      </c>
      <c r="F41" s="58"/>
      <c r="G41" s="58"/>
      <c r="H41" s="58"/>
    </row>
    <row r="42" spans="1:8" ht="21.75" customHeight="1">
      <c r="A42" s="24"/>
      <c r="B42" s="27"/>
      <c r="C42" s="27"/>
      <c r="D42" s="27"/>
      <c r="E42" s="49" t="s">
        <v>387</v>
      </c>
      <c r="F42" s="58"/>
      <c r="G42" s="58"/>
      <c r="H42" s="58"/>
    </row>
    <row r="43" spans="1:8" ht="21.75" customHeight="1">
      <c r="A43" s="24"/>
      <c r="B43" s="27"/>
      <c r="C43" s="27"/>
      <c r="D43" s="27"/>
      <c r="E43" s="49" t="s">
        <v>388</v>
      </c>
      <c r="F43" s="58"/>
      <c r="G43" s="58"/>
      <c r="H43" s="58"/>
    </row>
    <row r="44" spans="1:8" ht="21.75" customHeight="1">
      <c r="A44" s="24"/>
      <c r="B44" s="27"/>
      <c r="C44" s="27" t="s">
        <v>392</v>
      </c>
      <c r="D44" s="27"/>
      <c r="E44" s="58"/>
      <c r="F44" s="58"/>
      <c r="G44" s="58"/>
      <c r="H44" s="58"/>
    </row>
    <row r="45" spans="1:8" s="54" customFormat="1" ht="24" customHeight="1">
      <c r="A45" s="50" t="s">
        <v>419</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15:D17"/>
    <mergeCell ref="B6:C7"/>
    <mergeCell ref="D6:E7"/>
    <mergeCell ref="C18:D20"/>
    <mergeCell ref="C21:D23"/>
    <mergeCell ref="C24:D26"/>
    <mergeCell ref="C28:D30"/>
    <mergeCell ref="C31:D3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45</v>
      </c>
      <c r="B1" s="16"/>
      <c r="C1" s="16"/>
      <c r="D1" s="16"/>
    </row>
    <row r="2" spans="1:9" ht="33.75" customHeight="1">
      <c r="A2" s="17" t="s">
        <v>46</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366</v>
      </c>
      <c r="B5" s="23"/>
      <c r="C5" s="23"/>
      <c r="D5" s="24"/>
      <c r="E5" s="24"/>
      <c r="F5" s="24"/>
      <c r="G5" s="24"/>
      <c r="H5" s="24"/>
      <c r="I5" s="24"/>
    </row>
    <row r="6" spans="1:9" ht="21.75" customHeight="1">
      <c r="A6" s="25" t="s">
        <v>367</v>
      </c>
      <c r="B6" s="26"/>
      <c r="C6" s="26"/>
      <c r="D6" s="27"/>
      <c r="E6" s="27"/>
      <c r="F6" s="25" t="s">
        <v>368</v>
      </c>
      <c r="G6" s="28"/>
      <c r="H6" s="24"/>
      <c r="I6" s="24"/>
    </row>
    <row r="7" spans="1:9" ht="21.75" customHeight="1">
      <c r="A7" s="29" t="s">
        <v>369</v>
      </c>
      <c r="B7" s="30"/>
      <c r="C7" s="31"/>
      <c r="D7" s="32" t="s">
        <v>370</v>
      </c>
      <c r="E7" s="32"/>
      <c r="F7" s="33" t="s">
        <v>371</v>
      </c>
      <c r="G7" s="34"/>
      <c r="H7" s="35"/>
      <c r="I7" s="51"/>
    </row>
    <row r="8" spans="1:9" ht="21.75" customHeight="1">
      <c r="A8" s="36"/>
      <c r="B8" s="37"/>
      <c r="C8" s="38"/>
      <c r="D8" s="32" t="s">
        <v>372</v>
      </c>
      <c r="E8" s="32"/>
      <c r="F8" s="33" t="s">
        <v>372</v>
      </c>
      <c r="G8" s="34"/>
      <c r="H8" s="35"/>
      <c r="I8" s="51"/>
    </row>
    <row r="9" spans="1:9" ht="21.75" customHeight="1">
      <c r="A9" s="39"/>
      <c r="B9" s="40"/>
      <c r="C9" s="41"/>
      <c r="D9" s="32" t="s">
        <v>373</v>
      </c>
      <c r="E9" s="32"/>
      <c r="F9" s="33" t="s">
        <v>374</v>
      </c>
      <c r="G9" s="34"/>
      <c r="H9" s="35"/>
      <c r="I9" s="51"/>
    </row>
    <row r="10" spans="1:9" ht="21.75" customHeight="1">
      <c r="A10" s="24" t="s">
        <v>375</v>
      </c>
      <c r="B10" s="27" t="s">
        <v>376</v>
      </c>
      <c r="C10" s="27"/>
      <c r="D10" s="27"/>
      <c r="E10" s="27"/>
      <c r="F10" s="25" t="s">
        <v>377</v>
      </c>
      <c r="G10" s="26"/>
      <c r="H10" s="26"/>
      <c r="I10" s="28"/>
    </row>
    <row r="11" spans="1:9" ht="100.5" customHeight="1">
      <c r="A11" s="42"/>
      <c r="B11" s="43" t="s">
        <v>378</v>
      </c>
      <c r="C11" s="43"/>
      <c r="D11" s="43"/>
      <c r="E11" s="43"/>
      <c r="F11" s="44" t="s">
        <v>378</v>
      </c>
      <c r="G11" s="45"/>
      <c r="H11" s="46"/>
      <c r="I11" s="52"/>
    </row>
    <row r="12" spans="1:9" ht="24">
      <c r="A12" s="27" t="s">
        <v>379</v>
      </c>
      <c r="B12" s="47" t="s">
        <v>380</v>
      </c>
      <c r="C12" s="27" t="s">
        <v>381</v>
      </c>
      <c r="D12" s="27" t="s">
        <v>382</v>
      </c>
      <c r="E12" s="27" t="s">
        <v>383</v>
      </c>
      <c r="F12" s="27" t="s">
        <v>381</v>
      </c>
      <c r="G12" s="27" t="s">
        <v>382</v>
      </c>
      <c r="H12" s="27"/>
      <c r="I12" s="27" t="s">
        <v>383</v>
      </c>
    </row>
    <row r="13" spans="1:9" ht="21.75" customHeight="1">
      <c r="A13" s="27"/>
      <c r="B13" s="27" t="s">
        <v>384</v>
      </c>
      <c r="C13" s="27" t="s">
        <v>385</v>
      </c>
      <c r="D13" s="32" t="s">
        <v>386</v>
      </c>
      <c r="E13" s="48"/>
      <c r="F13" s="27" t="s">
        <v>385</v>
      </c>
      <c r="G13" s="49" t="s">
        <v>386</v>
      </c>
      <c r="H13" s="49"/>
      <c r="I13" s="48"/>
    </row>
    <row r="14" spans="1:9" ht="21.75" customHeight="1">
      <c r="A14" s="27"/>
      <c r="B14" s="24"/>
      <c r="C14" s="27"/>
      <c r="D14" s="32" t="s">
        <v>387</v>
      </c>
      <c r="E14" s="48"/>
      <c r="F14" s="27"/>
      <c r="G14" s="49" t="s">
        <v>387</v>
      </c>
      <c r="H14" s="49"/>
      <c r="I14" s="48"/>
    </row>
    <row r="15" spans="1:9" ht="21.75" customHeight="1">
      <c r="A15" s="27"/>
      <c r="B15" s="24"/>
      <c r="C15" s="27"/>
      <c r="D15" s="32" t="s">
        <v>388</v>
      </c>
      <c r="E15" s="48"/>
      <c r="F15" s="27"/>
      <c r="G15" s="49" t="s">
        <v>388</v>
      </c>
      <c r="H15" s="49"/>
      <c r="I15" s="48"/>
    </row>
    <row r="16" spans="1:9" ht="21.75" customHeight="1">
      <c r="A16" s="27"/>
      <c r="B16" s="24"/>
      <c r="C16" s="27" t="s">
        <v>389</v>
      </c>
      <c r="D16" s="32" t="s">
        <v>386</v>
      </c>
      <c r="E16" s="48"/>
      <c r="F16" s="27" t="s">
        <v>389</v>
      </c>
      <c r="G16" s="49" t="s">
        <v>386</v>
      </c>
      <c r="H16" s="49"/>
      <c r="I16" s="48"/>
    </row>
    <row r="17" spans="1:9" ht="21.75" customHeight="1">
      <c r="A17" s="27"/>
      <c r="B17" s="24"/>
      <c r="C17" s="27"/>
      <c r="D17" s="32" t="s">
        <v>387</v>
      </c>
      <c r="E17" s="48"/>
      <c r="F17" s="27"/>
      <c r="G17" s="49" t="s">
        <v>387</v>
      </c>
      <c r="H17" s="49"/>
      <c r="I17" s="48"/>
    </row>
    <row r="18" spans="1:9" ht="21.75" customHeight="1">
      <c r="A18" s="27"/>
      <c r="B18" s="24"/>
      <c r="C18" s="27"/>
      <c r="D18" s="32" t="s">
        <v>388</v>
      </c>
      <c r="E18" s="48"/>
      <c r="F18" s="27"/>
      <c r="G18" s="49" t="s">
        <v>388</v>
      </c>
      <c r="H18" s="49"/>
      <c r="I18" s="48"/>
    </row>
    <row r="19" spans="1:9" ht="21.75" customHeight="1">
      <c r="A19" s="27"/>
      <c r="B19" s="24"/>
      <c r="C19" s="27" t="s">
        <v>390</v>
      </c>
      <c r="D19" s="32" t="s">
        <v>386</v>
      </c>
      <c r="E19" s="48"/>
      <c r="F19" s="27" t="s">
        <v>390</v>
      </c>
      <c r="G19" s="49" t="s">
        <v>386</v>
      </c>
      <c r="H19" s="49"/>
      <c r="I19" s="48"/>
    </row>
    <row r="20" spans="1:9" ht="21.75" customHeight="1">
      <c r="A20" s="27"/>
      <c r="B20" s="24"/>
      <c r="C20" s="27"/>
      <c r="D20" s="32" t="s">
        <v>387</v>
      </c>
      <c r="E20" s="48"/>
      <c r="F20" s="27"/>
      <c r="G20" s="49" t="s">
        <v>387</v>
      </c>
      <c r="H20" s="49"/>
      <c r="I20" s="48"/>
    </row>
    <row r="21" spans="1:9" ht="21.75" customHeight="1">
      <c r="A21" s="27"/>
      <c r="B21" s="24"/>
      <c r="C21" s="27"/>
      <c r="D21" s="32" t="s">
        <v>388</v>
      </c>
      <c r="E21" s="48"/>
      <c r="F21" s="27"/>
      <c r="G21" s="49" t="s">
        <v>388</v>
      </c>
      <c r="H21" s="49"/>
      <c r="I21" s="48"/>
    </row>
    <row r="22" spans="1:9" ht="21.75" customHeight="1">
      <c r="A22" s="27"/>
      <c r="B22" s="24"/>
      <c r="C22" s="27" t="s">
        <v>391</v>
      </c>
      <c r="D22" s="32" t="s">
        <v>386</v>
      </c>
      <c r="E22" s="48"/>
      <c r="F22" s="27" t="s">
        <v>391</v>
      </c>
      <c r="G22" s="49" t="s">
        <v>386</v>
      </c>
      <c r="H22" s="49"/>
      <c r="I22" s="48"/>
    </row>
    <row r="23" spans="1:9" ht="21.75" customHeight="1">
      <c r="A23" s="27"/>
      <c r="B23" s="24"/>
      <c r="C23" s="27"/>
      <c r="D23" s="32" t="s">
        <v>387</v>
      </c>
      <c r="E23" s="48"/>
      <c r="F23" s="27"/>
      <c r="G23" s="49" t="s">
        <v>387</v>
      </c>
      <c r="H23" s="49"/>
      <c r="I23" s="48"/>
    </row>
    <row r="24" spans="1:9" ht="21.75" customHeight="1">
      <c r="A24" s="27"/>
      <c r="B24" s="24"/>
      <c r="C24" s="27"/>
      <c r="D24" s="32" t="s">
        <v>388</v>
      </c>
      <c r="E24" s="48"/>
      <c r="F24" s="27"/>
      <c r="G24" s="49" t="s">
        <v>388</v>
      </c>
      <c r="H24" s="49"/>
      <c r="I24" s="48"/>
    </row>
    <row r="25" spans="1:9" ht="21.75" customHeight="1">
      <c r="A25" s="27"/>
      <c r="B25" s="24"/>
      <c r="C25" s="27" t="s">
        <v>392</v>
      </c>
      <c r="D25" s="48"/>
      <c r="E25" s="27"/>
      <c r="F25" s="27" t="s">
        <v>392</v>
      </c>
      <c r="G25" s="49"/>
      <c r="H25" s="49"/>
      <c r="I25" s="48"/>
    </row>
    <row r="26" spans="1:9" ht="21.75" customHeight="1">
      <c r="A26" s="27"/>
      <c r="B26" s="27" t="s">
        <v>393</v>
      </c>
      <c r="C26" s="27" t="s">
        <v>394</v>
      </c>
      <c r="D26" s="32" t="s">
        <v>386</v>
      </c>
      <c r="E26" s="48"/>
      <c r="F26" s="27" t="s">
        <v>394</v>
      </c>
      <c r="G26" s="49" t="s">
        <v>386</v>
      </c>
      <c r="H26" s="49"/>
      <c r="I26" s="48"/>
    </row>
    <row r="27" spans="1:9" ht="21.75" customHeight="1">
      <c r="A27" s="27"/>
      <c r="B27" s="24"/>
      <c r="C27" s="27"/>
      <c r="D27" s="32" t="s">
        <v>387</v>
      </c>
      <c r="E27" s="48"/>
      <c r="F27" s="27"/>
      <c r="G27" s="49" t="s">
        <v>387</v>
      </c>
      <c r="H27" s="49"/>
      <c r="I27" s="48"/>
    </row>
    <row r="28" spans="1:9" ht="21.75" customHeight="1">
      <c r="A28" s="27"/>
      <c r="B28" s="24"/>
      <c r="C28" s="27"/>
      <c r="D28" s="32" t="s">
        <v>388</v>
      </c>
      <c r="E28" s="48"/>
      <c r="F28" s="27"/>
      <c r="G28" s="49" t="s">
        <v>388</v>
      </c>
      <c r="H28" s="49"/>
      <c r="I28" s="48"/>
    </row>
    <row r="29" spans="1:9" ht="21.75" customHeight="1">
      <c r="A29" s="27"/>
      <c r="B29" s="24"/>
      <c r="C29" s="27" t="s">
        <v>395</v>
      </c>
      <c r="D29" s="32" t="s">
        <v>386</v>
      </c>
      <c r="E29" s="48"/>
      <c r="F29" s="27" t="s">
        <v>395</v>
      </c>
      <c r="G29" s="49" t="s">
        <v>386</v>
      </c>
      <c r="H29" s="49"/>
      <c r="I29" s="48"/>
    </row>
    <row r="30" spans="1:9" ht="21.75" customHeight="1">
      <c r="A30" s="27"/>
      <c r="B30" s="24"/>
      <c r="C30" s="27"/>
      <c r="D30" s="32" t="s">
        <v>387</v>
      </c>
      <c r="E30" s="48"/>
      <c r="F30" s="27"/>
      <c r="G30" s="49" t="s">
        <v>387</v>
      </c>
      <c r="H30" s="49"/>
      <c r="I30" s="48"/>
    </row>
    <row r="31" spans="1:9" ht="21.75" customHeight="1">
      <c r="A31" s="27"/>
      <c r="B31" s="24"/>
      <c r="C31" s="27"/>
      <c r="D31" s="32" t="s">
        <v>388</v>
      </c>
      <c r="E31" s="48"/>
      <c r="F31" s="27"/>
      <c r="G31" s="49" t="s">
        <v>388</v>
      </c>
      <c r="H31" s="49"/>
      <c r="I31" s="48"/>
    </row>
    <row r="32" spans="1:9" ht="21.75" customHeight="1">
      <c r="A32" s="27"/>
      <c r="B32" s="24"/>
      <c r="C32" s="27" t="s">
        <v>396</v>
      </c>
      <c r="D32" s="32" t="s">
        <v>386</v>
      </c>
      <c r="E32" s="48"/>
      <c r="F32" s="27" t="s">
        <v>396</v>
      </c>
      <c r="G32" s="49" t="s">
        <v>386</v>
      </c>
      <c r="H32" s="49"/>
      <c r="I32" s="48"/>
    </row>
    <row r="33" spans="1:9" ht="21.75" customHeight="1">
      <c r="A33" s="27"/>
      <c r="B33" s="24"/>
      <c r="C33" s="27"/>
      <c r="D33" s="32" t="s">
        <v>387</v>
      </c>
      <c r="E33" s="48"/>
      <c r="F33" s="27"/>
      <c r="G33" s="49" t="s">
        <v>387</v>
      </c>
      <c r="H33" s="49"/>
      <c r="I33" s="48"/>
    </row>
    <row r="34" spans="1:9" ht="21.75" customHeight="1">
      <c r="A34" s="27"/>
      <c r="B34" s="24"/>
      <c r="C34" s="27"/>
      <c r="D34" s="32" t="s">
        <v>388</v>
      </c>
      <c r="E34" s="48"/>
      <c r="F34" s="27"/>
      <c r="G34" s="49" t="s">
        <v>388</v>
      </c>
      <c r="H34" s="49"/>
      <c r="I34" s="48"/>
    </row>
    <row r="35" spans="1:9" ht="21.75" customHeight="1">
      <c r="A35" s="27"/>
      <c r="B35" s="24"/>
      <c r="C35" s="27" t="s">
        <v>397</v>
      </c>
      <c r="D35" s="32" t="s">
        <v>386</v>
      </c>
      <c r="E35" s="48"/>
      <c r="F35" s="27" t="s">
        <v>397</v>
      </c>
      <c r="G35" s="49" t="s">
        <v>386</v>
      </c>
      <c r="H35" s="49"/>
      <c r="I35" s="48"/>
    </row>
    <row r="36" spans="1:9" ht="21.75" customHeight="1">
      <c r="A36" s="27"/>
      <c r="B36" s="24"/>
      <c r="C36" s="27"/>
      <c r="D36" s="32" t="s">
        <v>387</v>
      </c>
      <c r="E36" s="48"/>
      <c r="F36" s="27"/>
      <c r="G36" s="49" t="s">
        <v>387</v>
      </c>
      <c r="H36" s="49"/>
      <c r="I36" s="48"/>
    </row>
    <row r="37" spans="1:9" ht="21.75" customHeight="1">
      <c r="A37" s="27"/>
      <c r="B37" s="24"/>
      <c r="C37" s="27"/>
      <c r="D37" s="32" t="s">
        <v>388</v>
      </c>
      <c r="E37" s="48"/>
      <c r="F37" s="27"/>
      <c r="G37" s="49" t="s">
        <v>388</v>
      </c>
      <c r="H37" s="49"/>
      <c r="I37" s="48"/>
    </row>
    <row r="38" spans="1:9" ht="21.75" customHeight="1">
      <c r="A38" s="27"/>
      <c r="B38" s="24"/>
      <c r="C38" s="27" t="s">
        <v>392</v>
      </c>
      <c r="D38" s="48"/>
      <c r="E38" s="48"/>
      <c r="F38" s="27" t="s">
        <v>392</v>
      </c>
      <c r="G38" s="49"/>
      <c r="H38" s="49"/>
      <c r="I38" s="48"/>
    </row>
    <row r="39" spans="1:9" ht="21.75" customHeight="1">
      <c r="A39" s="27"/>
      <c r="B39" s="27" t="s">
        <v>398</v>
      </c>
      <c r="C39" s="27" t="s">
        <v>399</v>
      </c>
      <c r="D39" s="32" t="s">
        <v>386</v>
      </c>
      <c r="E39" s="24"/>
      <c r="F39" s="27" t="s">
        <v>399</v>
      </c>
      <c r="G39" s="49" t="s">
        <v>386</v>
      </c>
      <c r="H39" s="49"/>
      <c r="I39" s="48"/>
    </row>
    <row r="40" spans="1:9" ht="21.75" customHeight="1">
      <c r="A40" s="27"/>
      <c r="B40" s="27"/>
      <c r="C40" s="27"/>
      <c r="D40" s="32" t="s">
        <v>387</v>
      </c>
      <c r="E40" s="27"/>
      <c r="F40" s="27"/>
      <c r="G40" s="49" t="s">
        <v>387</v>
      </c>
      <c r="H40" s="49"/>
      <c r="I40" s="48"/>
    </row>
    <row r="41" spans="1:9" ht="21.75" customHeight="1">
      <c r="A41" s="27"/>
      <c r="B41" s="27"/>
      <c r="C41" s="27"/>
      <c r="D41" s="32" t="s">
        <v>388</v>
      </c>
      <c r="E41" s="27"/>
      <c r="F41" s="27"/>
      <c r="G41" s="49" t="s">
        <v>388</v>
      </c>
      <c r="H41" s="49"/>
      <c r="I41" s="48"/>
    </row>
    <row r="42" spans="1:9" ht="21.75" customHeight="1">
      <c r="A42" s="27"/>
      <c r="B42" s="27"/>
      <c r="C42" s="27" t="s">
        <v>392</v>
      </c>
      <c r="D42" s="48"/>
      <c r="E42" s="27"/>
      <c r="F42" s="27" t="s">
        <v>392</v>
      </c>
      <c r="G42" s="49"/>
      <c r="H42" s="49"/>
      <c r="I42" s="48"/>
    </row>
    <row r="43" spans="1:9" ht="21" customHeight="1">
      <c r="A43" s="50" t="s">
        <v>420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I7" sqref="I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47</v>
      </c>
      <c r="B1" s="5"/>
    </row>
    <row r="2" spans="1:15" s="1" customFormat="1" ht="67.5" customHeight="1">
      <c r="A2" s="6" t="s">
        <v>48</v>
      </c>
      <c r="B2" s="6"/>
      <c r="C2" s="6"/>
      <c r="D2" s="6"/>
      <c r="E2" s="6"/>
      <c r="F2" s="6"/>
      <c r="G2" s="6"/>
      <c r="H2" s="6"/>
      <c r="I2" s="6"/>
      <c r="J2" s="6"/>
      <c r="K2" s="6"/>
      <c r="L2" s="6"/>
      <c r="M2" s="6"/>
      <c r="N2" s="6"/>
      <c r="O2" s="6"/>
    </row>
    <row r="3" spans="1:15" s="1" customFormat="1" ht="24.75" customHeight="1">
      <c r="A3" s="7" t="s">
        <v>6</v>
      </c>
      <c r="B3" s="7" t="s">
        <v>421</v>
      </c>
      <c r="C3" s="7" t="s">
        <v>422</v>
      </c>
      <c r="D3" s="7"/>
      <c r="E3" s="7" t="s">
        <v>423</v>
      </c>
      <c r="F3" s="7"/>
      <c r="G3" s="7" t="s">
        <v>424</v>
      </c>
      <c r="H3" s="7" t="s">
        <v>425</v>
      </c>
      <c r="I3" s="7"/>
      <c r="J3" s="7"/>
      <c r="K3" s="7"/>
      <c r="L3" s="7" t="s">
        <v>426</v>
      </c>
      <c r="M3" s="7"/>
      <c r="N3" s="7"/>
      <c r="O3" s="7"/>
    </row>
    <row r="4" spans="1:15" s="1" customFormat="1" ht="31.5" customHeight="1">
      <c r="A4" s="7"/>
      <c r="B4" s="7"/>
      <c r="C4" s="7" t="s">
        <v>427</v>
      </c>
      <c r="D4" s="7" t="s">
        <v>428</v>
      </c>
      <c r="E4" s="7" t="s">
        <v>427</v>
      </c>
      <c r="F4" s="7" t="s">
        <v>428</v>
      </c>
      <c r="G4" s="7"/>
      <c r="H4" s="7" t="s">
        <v>429</v>
      </c>
      <c r="I4" s="7" t="s">
        <v>430</v>
      </c>
      <c r="J4" s="7" t="s">
        <v>431</v>
      </c>
      <c r="K4" s="7" t="s">
        <v>432</v>
      </c>
      <c r="L4" s="7" t="s">
        <v>429</v>
      </c>
      <c r="M4" s="7" t="s">
        <v>430</v>
      </c>
      <c r="N4" s="7" t="s">
        <v>431</v>
      </c>
      <c r="O4" s="7" t="s">
        <v>432</v>
      </c>
    </row>
    <row r="5" spans="1:15" s="1" customFormat="1" ht="289.5" customHeight="1">
      <c r="A5" s="7">
        <v>1</v>
      </c>
      <c r="B5" s="7" t="s">
        <v>140</v>
      </c>
      <c r="C5" s="7">
        <v>26</v>
      </c>
      <c r="D5" s="7">
        <v>28</v>
      </c>
      <c r="E5" s="7">
        <v>26</v>
      </c>
      <c r="F5" s="7">
        <v>28</v>
      </c>
      <c r="G5" s="7">
        <v>17</v>
      </c>
      <c r="H5" s="7" t="s">
        <v>433</v>
      </c>
      <c r="I5" s="12"/>
      <c r="J5" s="7"/>
      <c r="K5" s="12"/>
      <c r="L5" s="7"/>
      <c r="M5" s="7"/>
      <c r="N5" s="7"/>
      <c r="O5" s="7"/>
    </row>
    <row r="6" spans="1:15" s="1" customFormat="1" ht="19.5" customHeight="1">
      <c r="A6" s="7">
        <v>2</v>
      </c>
      <c r="B6" s="7" t="s">
        <v>129</v>
      </c>
      <c r="C6" s="7">
        <v>26</v>
      </c>
      <c r="D6" s="7">
        <v>28</v>
      </c>
      <c r="E6" s="7">
        <v>26</v>
      </c>
      <c r="F6" s="7">
        <v>28</v>
      </c>
      <c r="G6" s="7">
        <v>17</v>
      </c>
      <c r="H6" s="7">
        <v>17</v>
      </c>
      <c r="I6" s="12"/>
      <c r="J6" s="7"/>
      <c r="K6" s="12"/>
      <c r="L6" s="7"/>
      <c r="M6" s="7"/>
      <c r="N6" s="7"/>
      <c r="O6" s="7"/>
    </row>
    <row r="7" spans="1:15" s="1" customFormat="1" ht="19.5" customHeight="1">
      <c r="A7" s="8">
        <v>3</v>
      </c>
      <c r="B7" s="9"/>
      <c r="C7" s="9"/>
      <c r="D7" s="9"/>
      <c r="E7" s="9"/>
      <c r="F7" s="9"/>
      <c r="G7" s="9"/>
      <c r="H7" s="9"/>
      <c r="I7" s="13"/>
      <c r="J7" s="9"/>
      <c r="K7" s="13"/>
      <c r="L7" s="9"/>
      <c r="M7" s="9"/>
      <c r="N7" s="9"/>
      <c r="O7" s="9"/>
    </row>
    <row r="8" spans="1:15" s="1" customFormat="1" ht="19.5" customHeight="1">
      <c r="A8" s="9">
        <v>4</v>
      </c>
      <c r="B8" s="9"/>
      <c r="C8" s="9"/>
      <c r="D8" s="9"/>
      <c r="E8" s="9"/>
      <c r="F8" s="9"/>
      <c r="G8" s="9"/>
      <c r="H8" s="9"/>
      <c r="I8" s="13"/>
      <c r="J8" s="9"/>
      <c r="K8" s="13"/>
      <c r="L8" s="9"/>
      <c r="M8" s="9"/>
      <c r="N8" s="9"/>
      <c r="O8" s="9"/>
    </row>
    <row r="9" spans="1:15" s="1" customFormat="1" ht="19.5" customHeight="1">
      <c r="A9" s="9">
        <v>5</v>
      </c>
      <c r="B9" s="9"/>
      <c r="C9" s="9"/>
      <c r="D9" s="9"/>
      <c r="E9" s="9"/>
      <c r="F9" s="9"/>
      <c r="G9" s="9"/>
      <c r="H9" s="9"/>
      <c r="I9" s="13"/>
      <c r="J9" s="9"/>
      <c r="K9" s="13"/>
      <c r="L9" s="9"/>
      <c r="M9" s="9"/>
      <c r="N9" s="9"/>
      <c r="O9" s="9"/>
    </row>
    <row r="10" spans="1:15" s="1" customFormat="1" ht="19.5" customHeight="1">
      <c r="A10" s="9">
        <v>6</v>
      </c>
      <c r="B10" s="9"/>
      <c r="C10" s="9"/>
      <c r="D10" s="9"/>
      <c r="E10" s="9"/>
      <c r="F10" s="9"/>
      <c r="G10" s="9"/>
      <c r="H10" s="9"/>
      <c r="I10" s="13"/>
      <c r="J10" s="9"/>
      <c r="K10" s="13"/>
      <c r="L10" s="9"/>
      <c r="M10" s="9"/>
      <c r="N10" s="9"/>
      <c r="O10" s="9"/>
    </row>
    <row r="11" spans="1:15" s="1" customFormat="1" ht="19.5" customHeight="1">
      <c r="A11" s="9">
        <v>7</v>
      </c>
      <c r="B11" s="9"/>
      <c r="C11" s="9"/>
      <c r="D11" s="9"/>
      <c r="E11" s="9"/>
      <c r="F11" s="9"/>
      <c r="G11" s="9"/>
      <c r="H11" s="9"/>
      <c r="I11" s="13"/>
      <c r="J11" s="9"/>
      <c r="K11" s="13"/>
      <c r="L11" s="9"/>
      <c r="M11" s="9"/>
      <c r="N11" s="9"/>
      <c r="O11" s="9"/>
    </row>
    <row r="12" spans="1:15" s="1" customFormat="1" ht="19.5" customHeight="1">
      <c r="A12" s="9">
        <v>8</v>
      </c>
      <c r="B12" s="9"/>
      <c r="C12" s="9"/>
      <c r="D12" s="9"/>
      <c r="E12" s="9"/>
      <c r="F12" s="9"/>
      <c r="G12" s="9"/>
      <c r="H12" s="9"/>
      <c r="I12" s="13"/>
      <c r="J12" s="9"/>
      <c r="K12" s="13"/>
      <c r="L12" s="9"/>
      <c r="M12" s="9"/>
      <c r="N12" s="9"/>
      <c r="O12" s="9"/>
    </row>
    <row r="13" spans="1:15" s="1" customFormat="1" ht="19.5" customHeight="1">
      <c r="A13" s="9">
        <v>9</v>
      </c>
      <c r="B13" s="9"/>
      <c r="C13" s="9"/>
      <c r="D13" s="9"/>
      <c r="E13" s="9"/>
      <c r="F13" s="9"/>
      <c r="G13" s="9"/>
      <c r="H13" s="9"/>
      <c r="I13" s="13"/>
      <c r="J13" s="9"/>
      <c r="K13" s="13"/>
      <c r="L13" s="9"/>
      <c r="M13" s="9"/>
      <c r="N13" s="9"/>
      <c r="O13" s="9"/>
    </row>
    <row r="14" spans="1:15" s="1" customFormat="1" ht="19.5" customHeight="1">
      <c r="A14" s="9">
        <v>10</v>
      </c>
      <c r="B14" s="9"/>
      <c r="C14" s="9"/>
      <c r="D14" s="9"/>
      <c r="E14" s="9"/>
      <c r="F14" s="9"/>
      <c r="G14" s="9"/>
      <c r="H14" s="9"/>
      <c r="I14" s="13"/>
      <c r="J14" s="9"/>
      <c r="K14" s="13"/>
      <c r="L14" s="9"/>
      <c r="M14" s="9"/>
      <c r="N14" s="9"/>
      <c r="O14" s="9"/>
    </row>
    <row r="15" spans="1:15" s="1" customFormat="1" ht="19.5" customHeight="1">
      <c r="A15" s="9">
        <v>11</v>
      </c>
      <c r="B15" s="9"/>
      <c r="C15" s="9"/>
      <c r="D15" s="9"/>
      <c r="E15" s="9"/>
      <c r="F15" s="9"/>
      <c r="G15" s="9"/>
      <c r="H15" s="9"/>
      <c r="I15" s="13"/>
      <c r="J15" s="9"/>
      <c r="K15" s="13"/>
      <c r="L15" s="9"/>
      <c r="M15" s="9"/>
      <c r="N15" s="9"/>
      <c r="O15" s="9"/>
    </row>
    <row r="16" spans="1:15" s="1" customFormat="1" ht="19.5" customHeight="1">
      <c r="A16" s="9">
        <v>12</v>
      </c>
      <c r="B16" s="9"/>
      <c r="C16" s="9"/>
      <c r="D16" s="9"/>
      <c r="E16" s="9"/>
      <c r="F16" s="9"/>
      <c r="G16" s="9"/>
      <c r="H16" s="9"/>
      <c r="I16" s="13"/>
      <c r="J16" s="9"/>
      <c r="K16" s="13"/>
      <c r="L16" s="9"/>
      <c r="M16" s="9"/>
      <c r="N16" s="9"/>
      <c r="O16" s="9"/>
    </row>
    <row r="17" spans="1:15" s="1" customFormat="1" ht="19.5" customHeight="1">
      <c r="A17" s="9">
        <v>13</v>
      </c>
      <c r="B17" s="9"/>
      <c r="C17" s="9"/>
      <c r="D17" s="9"/>
      <c r="E17" s="9"/>
      <c r="F17" s="9"/>
      <c r="G17" s="9"/>
      <c r="H17" s="9"/>
      <c r="I17" s="13"/>
      <c r="J17" s="9"/>
      <c r="K17" s="13"/>
      <c r="L17" s="9"/>
      <c r="M17" s="9"/>
      <c r="N17" s="9"/>
      <c r="O17" s="9"/>
    </row>
    <row r="18" spans="1:15" s="1" customFormat="1" ht="19.5" customHeight="1">
      <c r="A18" s="9">
        <v>14</v>
      </c>
      <c r="B18" s="9"/>
      <c r="C18" s="9"/>
      <c r="D18" s="9"/>
      <c r="E18" s="9"/>
      <c r="F18" s="9"/>
      <c r="G18" s="9"/>
      <c r="H18" s="9"/>
      <c r="I18" s="13"/>
      <c r="J18" s="9"/>
      <c r="K18" s="13"/>
      <c r="L18" s="9"/>
      <c r="M18" s="9"/>
      <c r="N18" s="9"/>
      <c r="O18" s="9"/>
    </row>
    <row r="19" spans="1:15" s="2" customFormat="1" ht="19.5" customHeight="1">
      <c r="A19" s="9"/>
      <c r="B19" s="9"/>
      <c r="C19" s="9"/>
      <c r="D19" s="9"/>
      <c r="E19" s="9"/>
      <c r="F19" s="9"/>
      <c r="G19" s="9"/>
      <c r="H19" s="9"/>
      <c r="I19" s="9"/>
      <c r="J19" s="9"/>
      <c r="K19" s="9"/>
      <c r="L19" s="9"/>
      <c r="M19" s="9"/>
      <c r="N19" s="9"/>
      <c r="O19" s="9"/>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N17" sqref="N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3" t="s">
        <v>5</v>
      </c>
      <c r="B1" s="183"/>
      <c r="C1" s="183"/>
      <c r="D1" s="183"/>
      <c r="E1" s="183"/>
      <c r="F1" s="183"/>
      <c r="G1" s="183"/>
      <c r="H1" s="183"/>
      <c r="I1" s="183"/>
      <c r="J1" s="183"/>
      <c r="K1" s="183"/>
      <c r="L1" s="183"/>
    </row>
    <row r="2" spans="1:12" s="181" customFormat="1" ht="24.75" customHeight="1">
      <c r="A2" s="184" t="s">
        <v>6</v>
      </c>
      <c r="B2" s="185" t="s">
        <v>7</v>
      </c>
      <c r="C2" s="186"/>
      <c r="D2" s="186"/>
      <c r="E2" s="186"/>
      <c r="F2" s="186"/>
      <c r="G2" s="186"/>
      <c r="H2" s="186"/>
      <c r="I2" s="186"/>
      <c r="J2" s="190"/>
      <c r="K2" s="184" t="s">
        <v>8</v>
      </c>
      <c r="L2" s="184" t="s">
        <v>9</v>
      </c>
    </row>
    <row r="3" spans="1:12" s="182" customFormat="1" ht="24.75" customHeight="1">
      <c r="A3" s="187" t="s">
        <v>10</v>
      </c>
      <c r="B3" s="188" t="s">
        <v>11</v>
      </c>
      <c r="C3" s="188"/>
      <c r="D3" s="188"/>
      <c r="E3" s="188"/>
      <c r="F3" s="188"/>
      <c r="G3" s="188"/>
      <c r="H3" s="188"/>
      <c r="I3" s="188"/>
      <c r="J3" s="188"/>
      <c r="K3" s="191" t="s">
        <v>12</v>
      </c>
      <c r="L3" s="187"/>
    </row>
    <row r="4" spans="1:12" s="182" customFormat="1" ht="24.75" customHeight="1">
      <c r="A4" s="187" t="s">
        <v>13</v>
      </c>
      <c r="B4" s="188" t="s">
        <v>14</v>
      </c>
      <c r="C4" s="188"/>
      <c r="D4" s="188"/>
      <c r="E4" s="188"/>
      <c r="F4" s="188"/>
      <c r="G4" s="188"/>
      <c r="H4" s="188"/>
      <c r="I4" s="188"/>
      <c r="J4" s="188"/>
      <c r="K4" s="191" t="s">
        <v>12</v>
      </c>
      <c r="L4" s="192" t="s">
        <v>15</v>
      </c>
    </row>
    <row r="5" spans="1:12" s="182" customFormat="1" ht="24.75" customHeight="1">
      <c r="A5" s="187" t="s">
        <v>16</v>
      </c>
      <c r="B5" s="188" t="s">
        <v>17</v>
      </c>
      <c r="C5" s="188"/>
      <c r="D5" s="188"/>
      <c r="E5" s="188"/>
      <c r="F5" s="188"/>
      <c r="G5" s="188"/>
      <c r="H5" s="188"/>
      <c r="I5" s="188"/>
      <c r="J5" s="188"/>
      <c r="K5" s="191" t="s">
        <v>12</v>
      </c>
      <c r="L5" s="192" t="s">
        <v>15</v>
      </c>
    </row>
    <row r="6" spans="1:12" s="182" customFormat="1" ht="24.75" customHeight="1">
      <c r="A6" s="187" t="s">
        <v>18</v>
      </c>
      <c r="B6" s="188" t="s">
        <v>19</v>
      </c>
      <c r="C6" s="188"/>
      <c r="D6" s="188"/>
      <c r="E6" s="188"/>
      <c r="F6" s="188"/>
      <c r="G6" s="188"/>
      <c r="H6" s="188"/>
      <c r="I6" s="188"/>
      <c r="J6" s="188"/>
      <c r="K6" s="191" t="s">
        <v>12</v>
      </c>
      <c r="L6" s="188"/>
    </row>
    <row r="7" spans="1:12" s="182" customFormat="1" ht="24.75" customHeight="1">
      <c r="A7" s="187" t="s">
        <v>20</v>
      </c>
      <c r="B7" s="188" t="s">
        <v>21</v>
      </c>
      <c r="C7" s="188"/>
      <c r="D7" s="188"/>
      <c r="E7" s="188"/>
      <c r="F7" s="188"/>
      <c r="G7" s="188"/>
      <c r="H7" s="188"/>
      <c r="I7" s="188"/>
      <c r="J7" s="188"/>
      <c r="K7" s="191" t="s">
        <v>12</v>
      </c>
      <c r="L7" s="193" t="s">
        <v>22</v>
      </c>
    </row>
    <row r="8" spans="1:12" s="182" customFormat="1" ht="24.75" customHeight="1">
      <c r="A8" s="187" t="s">
        <v>23</v>
      </c>
      <c r="B8" s="188" t="s">
        <v>24</v>
      </c>
      <c r="C8" s="188"/>
      <c r="D8" s="188"/>
      <c r="E8" s="188"/>
      <c r="F8" s="188"/>
      <c r="G8" s="188"/>
      <c r="H8" s="188"/>
      <c r="I8" s="188"/>
      <c r="J8" s="188"/>
      <c r="K8" s="191" t="s">
        <v>12</v>
      </c>
      <c r="L8" s="193" t="s">
        <v>25</v>
      </c>
    </row>
    <row r="9" spans="1:12" s="182" customFormat="1" ht="24.75" customHeight="1">
      <c r="A9" s="187" t="s">
        <v>26</v>
      </c>
      <c r="B9" s="188" t="s">
        <v>27</v>
      </c>
      <c r="C9" s="188"/>
      <c r="D9" s="188"/>
      <c r="E9" s="188"/>
      <c r="F9" s="188"/>
      <c r="G9" s="188"/>
      <c r="H9" s="188"/>
      <c r="I9" s="188"/>
      <c r="J9" s="188"/>
      <c r="K9" s="191" t="s">
        <v>12</v>
      </c>
      <c r="L9" s="193" t="s">
        <v>22</v>
      </c>
    </row>
    <row r="10" spans="1:12" s="182" customFormat="1" ht="24.75" customHeight="1">
      <c r="A10" s="187" t="s">
        <v>28</v>
      </c>
      <c r="B10" s="188" t="s">
        <v>29</v>
      </c>
      <c r="C10" s="188"/>
      <c r="D10" s="188"/>
      <c r="E10" s="188"/>
      <c r="F10" s="188"/>
      <c r="G10" s="188"/>
      <c r="H10" s="188"/>
      <c r="I10" s="188"/>
      <c r="J10" s="188"/>
      <c r="K10" s="191" t="s">
        <v>12</v>
      </c>
      <c r="L10" s="193" t="s">
        <v>25</v>
      </c>
    </row>
    <row r="11" spans="1:12" s="182" customFormat="1" ht="24.75" customHeight="1">
      <c r="A11" s="187" t="s">
        <v>30</v>
      </c>
      <c r="B11" s="188" t="s">
        <v>31</v>
      </c>
      <c r="C11" s="188"/>
      <c r="D11" s="188"/>
      <c r="E11" s="188"/>
      <c r="F11" s="188"/>
      <c r="G11" s="188"/>
      <c r="H11" s="188"/>
      <c r="I11" s="188"/>
      <c r="J11" s="188"/>
      <c r="K11" s="187" t="s">
        <v>32</v>
      </c>
      <c r="L11" s="194" t="s">
        <v>33</v>
      </c>
    </row>
    <row r="12" spans="1:12" s="182" customFormat="1" ht="24.75" customHeight="1">
      <c r="A12" s="187" t="s">
        <v>34</v>
      </c>
      <c r="B12" s="188" t="s">
        <v>35</v>
      </c>
      <c r="C12" s="188"/>
      <c r="D12" s="188"/>
      <c r="E12" s="188"/>
      <c r="F12" s="188"/>
      <c r="G12" s="188"/>
      <c r="H12" s="188"/>
      <c r="I12" s="188"/>
      <c r="J12" s="188"/>
      <c r="K12" s="187" t="s">
        <v>12</v>
      </c>
      <c r="L12" s="194"/>
    </row>
    <row r="13" spans="1:12" s="182" customFormat="1" ht="24.75" customHeight="1">
      <c r="A13" s="187" t="s">
        <v>36</v>
      </c>
      <c r="B13" s="188" t="s">
        <v>37</v>
      </c>
      <c r="C13" s="188"/>
      <c r="D13" s="188"/>
      <c r="E13" s="188"/>
      <c r="F13" s="188"/>
      <c r="G13" s="188"/>
      <c r="H13" s="188"/>
      <c r="I13" s="188"/>
      <c r="J13" s="188"/>
      <c r="K13" s="187" t="s">
        <v>32</v>
      </c>
      <c r="L13" s="194" t="s">
        <v>33</v>
      </c>
    </row>
    <row r="14" spans="1:12" s="182" customFormat="1" ht="24.75" customHeight="1">
      <c r="A14" s="187" t="s">
        <v>38</v>
      </c>
      <c r="B14" s="189" t="s">
        <v>39</v>
      </c>
      <c r="C14" s="189"/>
      <c r="D14" s="189"/>
      <c r="E14" s="189"/>
      <c r="F14" s="189"/>
      <c r="G14" s="189"/>
      <c r="H14" s="189"/>
      <c r="I14" s="189"/>
      <c r="J14" s="189"/>
      <c r="K14" s="187" t="s">
        <v>12</v>
      </c>
      <c r="L14" s="195"/>
    </row>
    <row r="15" spans="1:12" ht="24.75" customHeight="1">
      <c r="A15" s="187" t="s">
        <v>40</v>
      </c>
      <c r="B15" s="188" t="s">
        <v>41</v>
      </c>
      <c r="C15" s="188"/>
      <c r="D15" s="188"/>
      <c r="E15" s="188"/>
      <c r="F15" s="188"/>
      <c r="G15" s="188"/>
      <c r="H15" s="188"/>
      <c r="I15" s="188"/>
      <c r="J15" s="188"/>
      <c r="K15" s="187" t="s">
        <v>32</v>
      </c>
      <c r="L15" s="196" t="s">
        <v>42</v>
      </c>
    </row>
    <row r="16" spans="1:12" ht="24.75" customHeight="1">
      <c r="A16" s="187" t="s">
        <v>43</v>
      </c>
      <c r="B16" s="188" t="s">
        <v>44</v>
      </c>
      <c r="C16" s="188"/>
      <c r="D16" s="188"/>
      <c r="E16" s="188"/>
      <c r="F16" s="188"/>
      <c r="G16" s="188"/>
      <c r="H16" s="188"/>
      <c r="I16" s="188"/>
      <c r="J16" s="188"/>
      <c r="K16" s="187" t="s">
        <v>32</v>
      </c>
      <c r="L16" s="196" t="s">
        <v>42</v>
      </c>
    </row>
    <row r="17" spans="1:12" ht="24.75" customHeight="1">
      <c r="A17" s="187" t="s">
        <v>45</v>
      </c>
      <c r="B17" s="188" t="s">
        <v>46</v>
      </c>
      <c r="C17" s="188"/>
      <c r="D17" s="188"/>
      <c r="E17" s="188"/>
      <c r="F17" s="188"/>
      <c r="G17" s="188"/>
      <c r="H17" s="188"/>
      <c r="I17" s="188"/>
      <c r="J17" s="188"/>
      <c r="K17" s="187" t="s">
        <v>32</v>
      </c>
      <c r="L17" s="196" t="s">
        <v>42</v>
      </c>
    </row>
    <row r="18" spans="1:12" ht="24.75" customHeight="1">
      <c r="A18" s="187" t="s">
        <v>47</v>
      </c>
      <c r="B18" s="188" t="s">
        <v>48</v>
      </c>
      <c r="C18" s="188"/>
      <c r="D18" s="188"/>
      <c r="E18" s="188"/>
      <c r="F18" s="188"/>
      <c r="G18" s="188"/>
      <c r="H18" s="188"/>
      <c r="I18" s="188"/>
      <c r="J18" s="188"/>
      <c r="K18" s="187" t="s">
        <v>12</v>
      </c>
      <c r="L18" s="194"/>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topLeftCell="A10">
      <selection activeCell="D7" sqref="D7:D21"/>
    </sheetView>
  </sheetViews>
  <sheetFormatPr defaultColWidth="9.16015625" defaultRowHeight="12.75" customHeight="1"/>
  <cols>
    <col min="1" max="1" width="40.5" style="0" customWidth="1"/>
    <col min="2" max="2" width="23.33203125" style="136" customWidth="1"/>
    <col min="3" max="3" width="41" style="0" customWidth="1"/>
    <col min="4" max="4" width="28.66015625" style="136" customWidth="1"/>
    <col min="5" max="5" width="43" style="0" customWidth="1"/>
    <col min="6" max="6" width="24.16015625" style="120" customWidth="1"/>
  </cols>
  <sheetData>
    <row r="1" spans="1:6" ht="13.5" customHeight="1">
      <c r="A1" s="96" t="s">
        <v>10</v>
      </c>
      <c r="B1" s="103"/>
      <c r="C1" s="97"/>
      <c r="D1" s="103"/>
      <c r="E1" s="97"/>
      <c r="F1" s="172"/>
    </row>
    <row r="2" spans="1:6" ht="16.5" customHeight="1">
      <c r="A2" s="173" t="s">
        <v>11</v>
      </c>
      <c r="B2" s="173"/>
      <c r="C2" s="173"/>
      <c r="D2" s="173"/>
      <c r="E2" s="173"/>
      <c r="F2" s="173"/>
    </row>
    <row r="3" spans="1:6" ht="15" customHeight="1">
      <c r="A3" s="101"/>
      <c r="B3" s="101"/>
      <c r="C3" s="102"/>
      <c r="D3" s="174"/>
      <c r="E3" s="103"/>
      <c r="F3" s="103" t="s">
        <v>49</v>
      </c>
    </row>
    <row r="4" spans="1:6" ht="18.75" customHeight="1">
      <c r="A4" s="104" t="s">
        <v>50</v>
      </c>
      <c r="B4" s="104"/>
      <c r="C4" s="104" t="s">
        <v>51</v>
      </c>
      <c r="D4" s="104"/>
      <c r="E4" s="104"/>
      <c r="F4" s="104"/>
    </row>
    <row r="5" spans="1:6" ht="18.75" customHeight="1">
      <c r="A5" s="104" t="s">
        <v>52</v>
      </c>
      <c r="B5" s="104" t="s">
        <v>53</v>
      </c>
      <c r="C5" s="104" t="s">
        <v>54</v>
      </c>
      <c r="D5" s="105" t="s">
        <v>53</v>
      </c>
      <c r="E5" s="104" t="s">
        <v>55</v>
      </c>
      <c r="F5" s="104" t="s">
        <v>53</v>
      </c>
    </row>
    <row r="6" spans="1:6" ht="18.75" customHeight="1">
      <c r="A6" s="152" t="s">
        <v>56</v>
      </c>
      <c r="B6" s="153">
        <f>B7+B13+B14+B16+B17+B18</f>
        <v>3308.9588</v>
      </c>
      <c r="C6" s="152" t="s">
        <v>56</v>
      </c>
      <c r="D6" s="153">
        <f>SUM(D7:D35)</f>
        <v>3308.96</v>
      </c>
      <c r="E6" s="110" t="s">
        <v>56</v>
      </c>
      <c r="F6" s="153">
        <f>F7+F13+F24+F25+F26</f>
        <v>3308.96</v>
      </c>
    </row>
    <row r="7" spans="1:6" ht="18.75" customHeight="1">
      <c r="A7" s="106" t="s">
        <v>57</v>
      </c>
      <c r="B7" s="153">
        <f>B8+B10+B11</f>
        <v>3308.9588</v>
      </c>
      <c r="C7" s="155" t="s">
        <v>58</v>
      </c>
      <c r="D7" s="111">
        <v>1297.82</v>
      </c>
      <c r="E7" s="110" t="s">
        <v>59</v>
      </c>
      <c r="F7" s="153">
        <f>SUM(F8:F11)</f>
        <v>938.2800000000001</v>
      </c>
    </row>
    <row r="8" spans="1:8" ht="18.75" customHeight="1">
      <c r="A8" s="106" t="s">
        <v>60</v>
      </c>
      <c r="B8" s="111">
        <v>3308.9588</v>
      </c>
      <c r="C8" s="155" t="s">
        <v>61</v>
      </c>
      <c r="D8" s="111"/>
      <c r="E8" s="110" t="s">
        <v>62</v>
      </c>
      <c r="F8" s="111">
        <v>691.34</v>
      </c>
      <c r="H8" s="63"/>
    </row>
    <row r="9" spans="1:6" ht="18.75" customHeight="1">
      <c r="A9" s="156" t="s">
        <v>63</v>
      </c>
      <c r="B9" s="111">
        <v>2370.6788</v>
      </c>
      <c r="C9" s="155" t="s">
        <v>64</v>
      </c>
      <c r="D9" s="111"/>
      <c r="E9" s="110" t="s">
        <v>65</v>
      </c>
      <c r="F9" s="111">
        <v>144.47</v>
      </c>
    </row>
    <row r="10" spans="1:6" ht="18.75" customHeight="1">
      <c r="A10" s="106" t="s">
        <v>66</v>
      </c>
      <c r="B10" s="111"/>
      <c r="C10" s="155" t="s">
        <v>67</v>
      </c>
      <c r="D10" s="111"/>
      <c r="E10" s="110" t="s">
        <v>68</v>
      </c>
      <c r="F10" s="111">
        <v>102.47</v>
      </c>
    </row>
    <row r="11" spans="1:6" ht="18.75" customHeight="1">
      <c r="A11" s="106" t="s">
        <v>69</v>
      </c>
      <c r="B11" s="111"/>
      <c r="C11" s="155" t="s">
        <v>70</v>
      </c>
      <c r="D11" s="111"/>
      <c r="E11" s="110" t="s">
        <v>71</v>
      </c>
      <c r="F11" s="111"/>
    </row>
    <row r="12" spans="1:6" ht="18.75" customHeight="1">
      <c r="A12" s="106"/>
      <c r="B12" s="111"/>
      <c r="C12" s="155"/>
      <c r="D12" s="111"/>
      <c r="E12" s="110"/>
      <c r="F12" s="111"/>
    </row>
    <row r="13" spans="1:6" ht="18.75" customHeight="1">
      <c r="A13" s="106" t="s">
        <v>72</v>
      </c>
      <c r="B13" s="111"/>
      <c r="C13" s="155" t="s">
        <v>73</v>
      </c>
      <c r="D13" s="111"/>
      <c r="E13" s="110" t="s">
        <v>74</v>
      </c>
      <c r="F13" s="153">
        <f>SUM(F14:F23)</f>
        <v>2370.68</v>
      </c>
    </row>
    <row r="14" spans="1:6" ht="18.75" customHeight="1">
      <c r="A14" s="106" t="s">
        <v>75</v>
      </c>
      <c r="B14" s="111"/>
      <c r="C14" s="155" t="s">
        <v>76</v>
      </c>
      <c r="D14" s="111">
        <v>29.46</v>
      </c>
      <c r="E14" s="110" t="s">
        <v>62</v>
      </c>
      <c r="F14" s="175"/>
    </row>
    <row r="15" spans="1:6" ht="18.75" customHeight="1">
      <c r="A15" s="106" t="s">
        <v>77</v>
      </c>
      <c r="B15" s="111"/>
      <c r="C15" s="155" t="s">
        <v>78</v>
      </c>
      <c r="D15" s="111"/>
      <c r="E15" s="110" t="s">
        <v>65</v>
      </c>
      <c r="F15" s="111">
        <v>1769.08</v>
      </c>
    </row>
    <row r="16" spans="1:6" ht="18.75" customHeight="1">
      <c r="A16" s="106" t="s">
        <v>79</v>
      </c>
      <c r="B16" s="111"/>
      <c r="C16" s="155" t="s">
        <v>80</v>
      </c>
      <c r="D16" s="111"/>
      <c r="E16" s="110" t="s">
        <v>81</v>
      </c>
      <c r="F16" s="175">
        <v>271.6</v>
      </c>
    </row>
    <row r="17" spans="1:6" ht="18.75" customHeight="1">
      <c r="A17" s="158" t="s">
        <v>82</v>
      </c>
      <c r="B17" s="111"/>
      <c r="C17" s="155" t="s">
        <v>83</v>
      </c>
      <c r="D17" s="111"/>
      <c r="E17" s="110" t="s">
        <v>84</v>
      </c>
      <c r="F17" s="175"/>
    </row>
    <row r="18" spans="1:6" ht="18.75" customHeight="1">
      <c r="A18" s="158" t="s">
        <v>85</v>
      </c>
      <c r="B18" s="111"/>
      <c r="C18" s="155" t="s">
        <v>86</v>
      </c>
      <c r="D18" s="111">
        <v>142.62</v>
      </c>
      <c r="E18" s="110" t="s">
        <v>87</v>
      </c>
      <c r="F18" s="175"/>
    </row>
    <row r="19" spans="1:6" ht="18.75" customHeight="1">
      <c r="A19" s="158"/>
      <c r="B19" s="176"/>
      <c r="C19" s="155" t="s">
        <v>88</v>
      </c>
      <c r="D19" s="111">
        <v>1503.17</v>
      </c>
      <c r="E19" s="110" t="s">
        <v>89</v>
      </c>
      <c r="F19" s="111">
        <v>330</v>
      </c>
    </row>
    <row r="20" spans="1:6" ht="18.75" customHeight="1">
      <c r="A20" s="113"/>
      <c r="B20" s="118"/>
      <c r="C20" s="155" t="s">
        <v>90</v>
      </c>
      <c r="D20" s="111">
        <v>303.6</v>
      </c>
      <c r="E20" s="110" t="s">
        <v>91</v>
      </c>
      <c r="F20" s="175"/>
    </row>
    <row r="21" spans="1:6" ht="18.75" customHeight="1">
      <c r="A21" s="113"/>
      <c r="B21" s="176"/>
      <c r="C21" s="155" t="s">
        <v>92</v>
      </c>
      <c r="D21" s="111">
        <v>32.29</v>
      </c>
      <c r="E21" s="110" t="s">
        <v>93</v>
      </c>
      <c r="F21" s="111"/>
    </row>
    <row r="22" spans="1:6" ht="18.75" customHeight="1">
      <c r="A22" s="76"/>
      <c r="B22" s="176"/>
      <c r="C22" s="155" t="s">
        <v>94</v>
      </c>
      <c r="D22" s="111"/>
      <c r="E22" s="110" t="s">
        <v>95</v>
      </c>
      <c r="F22" s="175"/>
    </row>
    <row r="23" spans="1:6" ht="18.75" customHeight="1">
      <c r="A23" s="88"/>
      <c r="B23" s="176"/>
      <c r="C23" s="155" t="s">
        <v>96</v>
      </c>
      <c r="D23" s="111"/>
      <c r="E23" s="110" t="s">
        <v>97</v>
      </c>
      <c r="F23" s="111"/>
    </row>
    <row r="24" spans="1:6" ht="18.75" customHeight="1">
      <c r="A24" s="159"/>
      <c r="B24" s="176"/>
      <c r="C24" s="155" t="s">
        <v>98</v>
      </c>
      <c r="D24" s="111"/>
      <c r="E24" s="115" t="s">
        <v>99</v>
      </c>
      <c r="F24" s="111"/>
    </row>
    <row r="25" spans="1:6" ht="18.75" customHeight="1">
      <c r="A25" s="159"/>
      <c r="B25" s="176"/>
      <c r="C25" s="155" t="s">
        <v>100</v>
      </c>
      <c r="D25" s="111"/>
      <c r="E25" s="115" t="s">
        <v>101</v>
      </c>
      <c r="F25" s="111"/>
    </row>
    <row r="26" spans="1:7" ht="18.75" customHeight="1">
      <c r="A26" s="159"/>
      <c r="B26" s="176"/>
      <c r="C26" s="155" t="s">
        <v>102</v>
      </c>
      <c r="D26" s="111"/>
      <c r="E26" s="115" t="s">
        <v>103</v>
      </c>
      <c r="F26" s="111"/>
      <c r="G26" s="63"/>
    </row>
    <row r="27" spans="1:8" ht="18.75" customHeight="1">
      <c r="A27" s="159"/>
      <c r="B27" s="176"/>
      <c r="C27" s="155" t="s">
        <v>104</v>
      </c>
      <c r="D27" s="111"/>
      <c r="E27" s="115"/>
      <c r="F27" s="111"/>
      <c r="G27" s="63"/>
      <c r="H27" s="63"/>
    </row>
    <row r="28" spans="1:8" ht="18.75" customHeight="1">
      <c r="A28" s="88"/>
      <c r="B28" s="118"/>
      <c r="C28" s="155" t="s">
        <v>105</v>
      </c>
      <c r="D28" s="111"/>
      <c r="E28" s="110"/>
      <c r="F28" s="111"/>
      <c r="G28" s="63"/>
      <c r="H28" s="63"/>
    </row>
    <row r="29" spans="1:8" ht="18.75" customHeight="1">
      <c r="A29" s="159"/>
      <c r="B29" s="176"/>
      <c r="C29" s="155" t="s">
        <v>106</v>
      </c>
      <c r="D29" s="111"/>
      <c r="E29" s="110"/>
      <c r="F29" s="111"/>
      <c r="G29" s="63"/>
      <c r="H29" s="63"/>
    </row>
    <row r="30" spans="1:8" ht="18.75" customHeight="1">
      <c r="A30" s="88"/>
      <c r="B30" s="118"/>
      <c r="C30" s="155" t="s">
        <v>107</v>
      </c>
      <c r="D30" s="111"/>
      <c r="E30" s="110"/>
      <c r="F30" s="111"/>
      <c r="G30" s="63"/>
      <c r="H30" s="63"/>
    </row>
    <row r="31" spans="1:7" ht="18.75" customHeight="1">
      <c r="A31" s="88"/>
      <c r="B31" s="176"/>
      <c r="C31" s="155" t="s">
        <v>108</v>
      </c>
      <c r="D31" s="111"/>
      <c r="E31" s="110"/>
      <c r="F31" s="111"/>
      <c r="G31" s="63"/>
    </row>
    <row r="32" spans="1:7" ht="18.75" customHeight="1">
      <c r="A32" s="88"/>
      <c r="B32" s="176"/>
      <c r="C32" s="155" t="s">
        <v>109</v>
      </c>
      <c r="D32" s="111"/>
      <c r="E32" s="110"/>
      <c r="F32" s="111"/>
      <c r="G32" s="63"/>
    </row>
    <row r="33" spans="1:7" ht="18.75" customHeight="1">
      <c r="A33" s="88"/>
      <c r="B33" s="176"/>
      <c r="C33" s="155" t="s">
        <v>110</v>
      </c>
      <c r="D33" s="111"/>
      <c r="E33" s="110"/>
      <c r="F33" s="111"/>
      <c r="G33" s="63"/>
    </row>
    <row r="34" spans="1:8" ht="18.75" customHeight="1">
      <c r="A34" s="88"/>
      <c r="B34" s="176"/>
      <c r="C34" s="155" t="s">
        <v>111</v>
      </c>
      <c r="D34" s="111"/>
      <c r="E34" s="110"/>
      <c r="F34" s="111"/>
      <c r="G34" s="63"/>
      <c r="H34" s="63"/>
    </row>
    <row r="35" spans="1:7" ht="18.75" customHeight="1">
      <c r="A35" s="76"/>
      <c r="B35" s="176"/>
      <c r="C35" s="155" t="s">
        <v>112</v>
      </c>
      <c r="D35" s="111"/>
      <c r="E35" s="110"/>
      <c r="F35" s="111"/>
      <c r="G35" s="63"/>
    </row>
    <row r="36" spans="1:6" ht="18.75" customHeight="1">
      <c r="A36" s="88"/>
      <c r="B36" s="176"/>
      <c r="C36" s="177"/>
      <c r="D36" s="111"/>
      <c r="E36" s="110"/>
      <c r="F36" s="111"/>
    </row>
    <row r="37" spans="1:6" ht="18.75" customHeight="1">
      <c r="A37" s="88"/>
      <c r="B37" s="176"/>
      <c r="C37" s="108"/>
      <c r="D37" s="119"/>
      <c r="E37" s="110"/>
      <c r="F37" s="111"/>
    </row>
    <row r="38" spans="1:6" ht="18.75" customHeight="1">
      <c r="A38" s="88"/>
      <c r="B38" s="176"/>
      <c r="C38" s="108"/>
      <c r="D38" s="119"/>
      <c r="E38" s="110"/>
      <c r="F38" s="117"/>
    </row>
    <row r="39" spans="1:6" ht="18.75" customHeight="1">
      <c r="A39" s="105" t="s">
        <v>113</v>
      </c>
      <c r="B39" s="161">
        <f>SUM(B6,B19)</f>
        <v>3308.9588</v>
      </c>
      <c r="C39" s="105" t="s">
        <v>114</v>
      </c>
      <c r="D39" s="161">
        <f>SUM(D6,D36)</f>
        <v>3308.96</v>
      </c>
      <c r="E39" s="105" t="s">
        <v>114</v>
      </c>
      <c r="F39" s="178">
        <f>SUM(F6,F27)</f>
        <v>3308.96</v>
      </c>
    </row>
    <row r="40" spans="1:6" ht="18.75" customHeight="1">
      <c r="A40" s="95" t="s">
        <v>115</v>
      </c>
      <c r="B40" s="176"/>
      <c r="C40" s="158" t="s">
        <v>116</v>
      </c>
      <c r="D40" s="119">
        <f>SUM(B46)-SUM(D39)-SUM(D41)</f>
        <v>-0.0012000000001535227</v>
      </c>
      <c r="E40" s="158" t="s">
        <v>116</v>
      </c>
      <c r="F40" s="117">
        <f>D40</f>
        <v>-0.0012000000001535227</v>
      </c>
    </row>
    <row r="41" spans="1:6" ht="18.75" customHeight="1">
      <c r="A41" s="95" t="s">
        <v>117</v>
      </c>
      <c r="B41" s="176"/>
      <c r="C41" s="177" t="s">
        <v>118</v>
      </c>
      <c r="D41" s="111"/>
      <c r="E41" s="177" t="s">
        <v>118</v>
      </c>
      <c r="F41" s="111"/>
    </row>
    <row r="42" spans="1:6" ht="18.75" customHeight="1">
      <c r="A42" s="95" t="s">
        <v>119</v>
      </c>
      <c r="B42" s="179"/>
      <c r="C42" s="165"/>
      <c r="D42" s="119"/>
      <c r="E42" s="88"/>
      <c r="F42" s="119"/>
    </row>
    <row r="43" spans="1:6" ht="18.75" customHeight="1">
      <c r="A43" s="95" t="s">
        <v>120</v>
      </c>
      <c r="B43" s="176"/>
      <c r="C43" s="165"/>
      <c r="D43" s="119"/>
      <c r="E43" s="76"/>
      <c r="F43" s="119"/>
    </row>
    <row r="44" spans="1:6" ht="18.75" customHeight="1">
      <c r="A44" s="95" t="s">
        <v>121</v>
      </c>
      <c r="B44" s="176"/>
      <c r="C44" s="165"/>
      <c r="D44" s="180"/>
      <c r="E44" s="88"/>
      <c r="F44" s="119"/>
    </row>
    <row r="45" spans="1:6" ht="18.75" customHeight="1">
      <c r="A45" s="88"/>
      <c r="B45" s="176"/>
      <c r="C45" s="76"/>
      <c r="D45" s="180"/>
      <c r="E45" s="76"/>
      <c r="F45" s="180"/>
    </row>
    <row r="46" spans="1:6" ht="18.75" customHeight="1">
      <c r="A46" s="104" t="s">
        <v>122</v>
      </c>
      <c r="B46" s="161">
        <f>SUM(B39,B40,B41)</f>
        <v>3308.9588</v>
      </c>
      <c r="C46" s="167" t="s">
        <v>123</v>
      </c>
      <c r="D46" s="162">
        <f>SUM(D39,D40,D41)</f>
        <v>3308.9588</v>
      </c>
      <c r="E46" s="104" t="s">
        <v>123</v>
      </c>
      <c r="F46" s="178">
        <f>SUM(F39,F40,F41)</f>
        <v>3308.9588</v>
      </c>
    </row>
  </sheetData>
  <sheetProtection/>
  <mergeCells count="4">
    <mergeCell ref="A2:F2"/>
    <mergeCell ref="A3:B3"/>
    <mergeCell ref="A4:B4"/>
    <mergeCell ref="C4:F4"/>
  </mergeCells>
  <printOptions horizontalCentered="1"/>
  <pageMargins left="0.75" right="0.75" top="0.7900000000000001" bottom="1" header="0" footer="0"/>
  <pageSetup fitToHeight="0"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4" sqref="B4:B6"/>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3" t="s">
        <v>13</v>
      </c>
      <c r="B1" s="63"/>
      <c r="C1" s="63"/>
    </row>
    <row r="2" spans="1:16" ht="35.25" customHeight="1">
      <c r="A2" s="65" t="s">
        <v>14</v>
      </c>
      <c r="B2" s="65"/>
      <c r="C2" s="65"/>
      <c r="D2" s="65"/>
      <c r="E2" s="65"/>
      <c r="F2" s="65"/>
      <c r="G2" s="65"/>
      <c r="H2" s="65"/>
      <c r="I2" s="65"/>
      <c r="J2" s="65"/>
      <c r="K2" s="65"/>
      <c r="L2" s="65"/>
      <c r="M2" s="65"/>
      <c r="N2" s="65"/>
      <c r="O2" s="65"/>
      <c r="P2" s="89"/>
    </row>
    <row r="3" ht="21.75" customHeight="1">
      <c r="O3" s="4" t="s">
        <v>49</v>
      </c>
    </row>
    <row r="4" spans="1:15" ht="18" customHeight="1">
      <c r="A4" s="66" t="s">
        <v>124</v>
      </c>
      <c r="B4" s="66" t="s">
        <v>125</v>
      </c>
      <c r="C4" s="66" t="s">
        <v>126</v>
      </c>
      <c r="D4" s="66" t="s">
        <v>127</v>
      </c>
      <c r="E4" s="66"/>
      <c r="F4" s="66"/>
      <c r="G4" s="66"/>
      <c r="H4" s="66"/>
      <c r="I4" s="66"/>
      <c r="J4" s="66"/>
      <c r="K4" s="66"/>
      <c r="L4" s="66"/>
      <c r="M4" s="66"/>
      <c r="N4" s="66"/>
      <c r="O4" s="78" t="s">
        <v>128</v>
      </c>
    </row>
    <row r="5" spans="1:15" ht="22.5" customHeight="1">
      <c r="A5" s="66"/>
      <c r="B5" s="66"/>
      <c r="C5" s="66"/>
      <c r="D5" s="71" t="s">
        <v>129</v>
      </c>
      <c r="E5" s="71" t="s">
        <v>130</v>
      </c>
      <c r="F5" s="71"/>
      <c r="G5" s="71" t="s">
        <v>131</v>
      </c>
      <c r="H5" s="71" t="s">
        <v>132</v>
      </c>
      <c r="I5" s="71" t="s">
        <v>133</v>
      </c>
      <c r="J5" s="71" t="s">
        <v>134</v>
      </c>
      <c r="K5" s="71" t="s">
        <v>135</v>
      </c>
      <c r="L5" s="71" t="s">
        <v>115</v>
      </c>
      <c r="M5" s="71" t="s">
        <v>119</v>
      </c>
      <c r="N5" s="71" t="s">
        <v>136</v>
      </c>
      <c r="O5" s="79"/>
    </row>
    <row r="6" spans="1:15" ht="33.75" customHeight="1">
      <c r="A6" s="66"/>
      <c r="B6" s="66"/>
      <c r="C6" s="66"/>
      <c r="D6" s="71"/>
      <c r="E6" s="71" t="s">
        <v>137</v>
      </c>
      <c r="F6" s="71" t="s">
        <v>138</v>
      </c>
      <c r="G6" s="71"/>
      <c r="H6" s="71"/>
      <c r="I6" s="71"/>
      <c r="J6" s="71"/>
      <c r="K6" s="71"/>
      <c r="L6" s="71"/>
      <c r="M6" s="71"/>
      <c r="N6" s="71"/>
      <c r="O6" s="80"/>
    </row>
    <row r="7" spans="1:15" ht="18" customHeight="1">
      <c r="A7" s="86" t="s">
        <v>139</v>
      </c>
      <c r="B7" s="86" t="s">
        <v>139</v>
      </c>
      <c r="C7" s="86">
        <v>1</v>
      </c>
      <c r="D7" s="86">
        <v>2</v>
      </c>
      <c r="E7" s="86">
        <v>3</v>
      </c>
      <c r="F7" s="86">
        <v>4</v>
      </c>
      <c r="G7" s="86">
        <v>5</v>
      </c>
      <c r="H7" s="86">
        <v>6</v>
      </c>
      <c r="I7" s="86">
        <v>7</v>
      </c>
      <c r="J7" s="86">
        <v>8</v>
      </c>
      <c r="K7" s="86">
        <v>9</v>
      </c>
      <c r="L7" s="86">
        <v>10</v>
      </c>
      <c r="M7" s="86">
        <v>11</v>
      </c>
      <c r="N7" s="86">
        <v>12</v>
      </c>
      <c r="O7" s="86">
        <v>13</v>
      </c>
    </row>
    <row r="8" spans="1:15" s="4" customFormat="1" ht="18" customHeight="1">
      <c r="A8" s="75"/>
      <c r="B8" s="75" t="s">
        <v>140</v>
      </c>
      <c r="C8" s="168">
        <f>D8+O8</f>
        <v>3308.96</v>
      </c>
      <c r="D8" s="168">
        <f>E8+SUM(G8:N8)</f>
        <v>3308.96</v>
      </c>
      <c r="E8" s="169">
        <v>3308.96</v>
      </c>
      <c r="F8" s="76">
        <v>2370.6788</v>
      </c>
      <c r="G8" s="75"/>
      <c r="H8" s="75"/>
      <c r="I8" s="75"/>
      <c r="J8" s="75"/>
      <c r="K8" s="75"/>
      <c r="L8" s="75"/>
      <c r="M8" s="75"/>
      <c r="N8" s="75"/>
      <c r="O8" s="75"/>
    </row>
    <row r="9" spans="1:15" s="4" customFormat="1" ht="18" customHeight="1">
      <c r="A9" s="75"/>
      <c r="B9" s="75"/>
      <c r="C9" s="75"/>
      <c r="D9" s="75"/>
      <c r="E9" s="75"/>
      <c r="F9" s="75"/>
      <c r="G9" s="75"/>
      <c r="H9" s="75"/>
      <c r="I9" s="75"/>
      <c r="J9" s="75"/>
      <c r="K9" s="75"/>
      <c r="L9" s="75"/>
      <c r="M9" s="75"/>
      <c r="N9" s="75"/>
      <c r="O9" s="75"/>
    </row>
    <row r="10" spans="1:15" s="4" customFormat="1" ht="18" customHeight="1">
      <c r="A10" s="75"/>
      <c r="B10" s="75"/>
      <c r="C10" s="75"/>
      <c r="D10" s="75"/>
      <c r="E10" s="75"/>
      <c r="F10" s="75"/>
      <c r="G10" s="75"/>
      <c r="H10" s="75"/>
      <c r="I10" s="75"/>
      <c r="J10" s="171"/>
      <c r="K10" s="171"/>
      <c r="L10" s="171"/>
      <c r="M10" s="171"/>
      <c r="N10" s="75"/>
      <c r="O10" s="75"/>
    </row>
    <row r="11" spans="1:15" s="4" customFormat="1" ht="18" customHeight="1">
      <c r="A11" s="75"/>
      <c r="B11" s="171"/>
      <c r="C11" s="171"/>
      <c r="D11" s="75"/>
      <c r="E11" s="75"/>
      <c r="F11" s="75"/>
      <c r="G11" s="75"/>
      <c r="H11" s="171"/>
      <c r="I11" s="171"/>
      <c r="J11" s="171"/>
      <c r="K11" s="171"/>
      <c r="L11" s="171"/>
      <c r="M11" s="171"/>
      <c r="N11" s="75"/>
      <c r="O11" s="75"/>
    </row>
    <row r="12" spans="1:15" s="4" customFormat="1" ht="18" customHeight="1">
      <c r="A12" s="75"/>
      <c r="B12" s="75"/>
      <c r="C12" s="75"/>
      <c r="D12" s="75"/>
      <c r="E12" s="75"/>
      <c r="F12" s="75"/>
      <c r="G12" s="75"/>
      <c r="H12" s="171"/>
      <c r="I12" s="171"/>
      <c r="J12" s="171"/>
      <c r="K12" s="171"/>
      <c r="L12" s="171"/>
      <c r="M12" s="171"/>
      <c r="N12" s="75"/>
      <c r="O12" s="75"/>
    </row>
    <row r="13" spans="2:16" ht="12.75" customHeight="1">
      <c r="B13" s="63"/>
      <c r="C13" s="63"/>
      <c r="D13" s="63"/>
      <c r="E13" s="63"/>
      <c r="F13" s="63"/>
      <c r="G13" s="63"/>
      <c r="H13" s="63"/>
      <c r="I13" s="63"/>
      <c r="N13" s="63"/>
      <c r="O13" s="63"/>
      <c r="P13" s="63"/>
    </row>
    <row r="14" spans="2:16" ht="12.75" customHeight="1">
      <c r="B14" s="63"/>
      <c r="C14" s="63"/>
      <c r="D14" s="63"/>
      <c r="E14" s="63"/>
      <c r="F14" s="63"/>
      <c r="G14" s="63"/>
      <c r="H14" s="63"/>
      <c r="N14" s="63"/>
      <c r="O14" s="63"/>
      <c r="P14" s="63"/>
    </row>
    <row r="15" spans="4:16" ht="12.75" customHeight="1">
      <c r="D15" s="63"/>
      <c r="E15" s="63"/>
      <c r="F15" s="63"/>
      <c r="N15" s="63"/>
      <c r="O15" s="63"/>
      <c r="P15" s="63"/>
    </row>
    <row r="16" spans="4:16" ht="12.75" customHeight="1">
      <c r="D16" s="63"/>
      <c r="E16" s="63"/>
      <c r="F16" s="63"/>
      <c r="G16" s="63"/>
      <c r="L16" s="63"/>
      <c r="N16" s="63"/>
      <c r="O16" s="63"/>
      <c r="P16" s="63"/>
    </row>
    <row r="17" spans="7:16" ht="12.75" customHeight="1">
      <c r="G17" s="63"/>
      <c r="M17" s="63"/>
      <c r="N17" s="63"/>
      <c r="O17" s="63"/>
      <c r="P17" s="63"/>
    </row>
    <row r="18" spans="13:16" ht="12.75" customHeight="1">
      <c r="M18" s="63"/>
      <c r="N18" s="63"/>
      <c r="O18" s="63"/>
      <c r="P18" s="63"/>
    </row>
    <row r="19" spans="13:15" ht="12.75" customHeight="1">
      <c r="M19" s="63"/>
      <c r="O19" s="63"/>
    </row>
    <row r="20" spans="13:15" ht="12.75" customHeight="1">
      <c r="M20" s="63"/>
      <c r="N20" s="63"/>
      <c r="O20" s="63"/>
    </row>
    <row r="21" spans="14:15" ht="12.75" customHeight="1">
      <c r="N21" s="63"/>
      <c r="O21" s="6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4" sqref="B4:B6"/>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3" t="s">
        <v>16</v>
      </c>
      <c r="B1" s="63"/>
      <c r="C1" s="63"/>
    </row>
    <row r="2" spans="1:14" ht="35.25" customHeight="1">
      <c r="A2" s="65" t="s">
        <v>17</v>
      </c>
      <c r="B2" s="65"/>
      <c r="C2" s="65"/>
      <c r="D2" s="65"/>
      <c r="E2" s="65"/>
      <c r="F2" s="65"/>
      <c r="G2" s="65"/>
      <c r="H2" s="65"/>
      <c r="I2" s="65"/>
      <c r="J2" s="65"/>
      <c r="K2" s="65"/>
      <c r="L2" s="65"/>
      <c r="M2" s="65"/>
      <c r="N2" s="89"/>
    </row>
    <row r="3" ht="21.75" customHeight="1">
      <c r="M3" s="170" t="s">
        <v>49</v>
      </c>
    </row>
    <row r="4" spans="1:13" ht="15" customHeight="1">
      <c r="A4" s="66" t="s">
        <v>124</v>
      </c>
      <c r="B4" s="66" t="s">
        <v>125</v>
      </c>
      <c r="C4" s="66" t="s">
        <v>126</v>
      </c>
      <c r="D4" s="66" t="s">
        <v>127</v>
      </c>
      <c r="E4" s="66"/>
      <c r="F4" s="66"/>
      <c r="G4" s="66"/>
      <c r="H4" s="66"/>
      <c r="I4" s="66"/>
      <c r="J4" s="66"/>
      <c r="K4" s="66"/>
      <c r="L4" s="66"/>
      <c r="M4" s="66"/>
    </row>
    <row r="5" spans="1:13" ht="30" customHeight="1">
      <c r="A5" s="66"/>
      <c r="B5" s="66"/>
      <c r="C5" s="66"/>
      <c r="D5" s="71" t="s">
        <v>129</v>
      </c>
      <c r="E5" s="71" t="s">
        <v>141</v>
      </c>
      <c r="F5" s="71"/>
      <c r="G5" s="71" t="s">
        <v>131</v>
      </c>
      <c r="H5" s="71" t="s">
        <v>133</v>
      </c>
      <c r="I5" s="71" t="s">
        <v>134</v>
      </c>
      <c r="J5" s="71" t="s">
        <v>135</v>
      </c>
      <c r="K5" s="71" t="s">
        <v>117</v>
      </c>
      <c r="L5" s="71" t="s">
        <v>128</v>
      </c>
      <c r="M5" s="71" t="s">
        <v>119</v>
      </c>
    </row>
    <row r="6" spans="1:13" ht="40.5" customHeight="1">
      <c r="A6" s="66"/>
      <c r="B6" s="66"/>
      <c r="C6" s="66"/>
      <c r="D6" s="71"/>
      <c r="E6" s="71" t="s">
        <v>137</v>
      </c>
      <c r="F6" s="71" t="s">
        <v>142</v>
      </c>
      <c r="G6" s="71"/>
      <c r="H6" s="71"/>
      <c r="I6" s="71"/>
      <c r="J6" s="71"/>
      <c r="K6" s="71"/>
      <c r="L6" s="71"/>
      <c r="M6" s="71"/>
    </row>
    <row r="7" spans="1:13" ht="18" customHeight="1">
      <c r="A7" s="86" t="s">
        <v>139</v>
      </c>
      <c r="B7" s="86" t="s">
        <v>139</v>
      </c>
      <c r="C7" s="86">
        <v>1</v>
      </c>
      <c r="D7" s="86">
        <v>2</v>
      </c>
      <c r="E7" s="86">
        <v>3</v>
      </c>
      <c r="F7" s="86">
        <v>4</v>
      </c>
      <c r="G7" s="86">
        <v>5</v>
      </c>
      <c r="H7" s="86">
        <v>6</v>
      </c>
      <c r="I7" s="86">
        <v>7</v>
      </c>
      <c r="J7" s="86">
        <v>8</v>
      </c>
      <c r="K7" s="86">
        <v>9</v>
      </c>
      <c r="L7" s="86">
        <v>10</v>
      </c>
      <c r="M7" s="86">
        <v>11</v>
      </c>
    </row>
    <row r="8" spans="1:13" ht="18" customHeight="1">
      <c r="A8" s="76"/>
      <c r="B8" s="76" t="s">
        <v>140</v>
      </c>
      <c r="C8" s="168">
        <f>D8+O8</f>
        <v>3308.96</v>
      </c>
      <c r="D8" s="168">
        <f>E8+SUM(G8:N8)</f>
        <v>3308.96</v>
      </c>
      <c r="E8" s="169">
        <v>3308.96</v>
      </c>
      <c r="F8" s="76">
        <v>2370.68</v>
      </c>
      <c r="G8" s="76"/>
      <c r="H8" s="76"/>
      <c r="I8" s="76"/>
      <c r="J8" s="76"/>
      <c r="K8" s="76"/>
      <c r="L8" s="76"/>
      <c r="M8" s="76"/>
    </row>
    <row r="9" spans="1:13" ht="18" customHeight="1">
      <c r="A9" s="76"/>
      <c r="B9" s="76"/>
      <c r="C9" s="76"/>
      <c r="D9" s="76"/>
      <c r="E9" s="76"/>
      <c r="F9" s="76"/>
      <c r="G9" s="76"/>
      <c r="H9" s="76"/>
      <c r="I9" s="76"/>
      <c r="J9" s="76"/>
      <c r="K9" s="76"/>
      <c r="L9" s="76"/>
      <c r="M9" s="76"/>
    </row>
    <row r="10" spans="1:13" ht="18" customHeight="1">
      <c r="A10" s="76"/>
      <c r="B10" s="76"/>
      <c r="C10" s="76"/>
      <c r="D10" s="76"/>
      <c r="E10" s="76"/>
      <c r="F10" s="76"/>
      <c r="G10" s="76"/>
      <c r="H10" s="76"/>
      <c r="I10" s="76"/>
      <c r="J10" s="76"/>
      <c r="K10" s="76"/>
      <c r="L10" s="76"/>
      <c r="M10" s="76"/>
    </row>
    <row r="11" spans="1:13" ht="18" customHeight="1">
      <c r="A11" s="76"/>
      <c r="B11" s="76"/>
      <c r="C11" s="76"/>
      <c r="D11" s="76"/>
      <c r="E11" s="76"/>
      <c r="F11" s="76"/>
      <c r="G11" s="76"/>
      <c r="H11" s="76"/>
      <c r="I11" s="88"/>
      <c r="J11" s="76"/>
      <c r="K11" s="76"/>
      <c r="L11" s="76"/>
      <c r="M11" s="76"/>
    </row>
    <row r="12" spans="1:13" ht="18" customHeight="1">
      <c r="A12" s="76"/>
      <c r="B12" s="76"/>
      <c r="C12" s="76"/>
      <c r="D12" s="76"/>
      <c r="E12" s="76"/>
      <c r="F12" s="76"/>
      <c r="G12" s="76"/>
      <c r="H12" s="88"/>
      <c r="I12" s="88"/>
      <c r="J12" s="76"/>
      <c r="K12" s="76"/>
      <c r="L12" s="76"/>
      <c r="M12" s="76"/>
    </row>
    <row r="13" spans="2:14" ht="18" customHeight="1">
      <c r="B13" s="63"/>
      <c r="C13" s="63"/>
      <c r="D13" s="63"/>
      <c r="E13" s="63"/>
      <c r="F13" s="63"/>
      <c r="G13" s="63"/>
      <c r="H13" s="63"/>
      <c r="I13" s="63"/>
      <c r="J13" s="63"/>
      <c r="K13" s="63"/>
      <c r="L13" s="63"/>
      <c r="M13" s="63"/>
      <c r="N13" s="63"/>
    </row>
    <row r="14" spans="2:14" ht="12.75" customHeight="1">
      <c r="B14" s="63"/>
      <c r="C14" s="63"/>
      <c r="D14" s="63"/>
      <c r="E14" s="63"/>
      <c r="F14" s="63"/>
      <c r="G14" s="63"/>
      <c r="H14" s="63"/>
      <c r="J14" s="63"/>
      <c r="K14" s="63"/>
      <c r="L14" s="63"/>
      <c r="N14" s="63"/>
    </row>
    <row r="15" spans="4:14" ht="12.75" customHeight="1">
      <c r="D15" s="63"/>
      <c r="E15" s="63"/>
      <c r="F15" s="63"/>
      <c r="J15" s="63"/>
      <c r="K15" s="63"/>
      <c r="L15" s="63"/>
      <c r="N15" s="63"/>
    </row>
    <row r="16" spans="4:14" ht="12.75" customHeight="1">
      <c r="D16" s="63"/>
      <c r="E16" s="63"/>
      <c r="F16" s="63"/>
      <c r="G16" s="63"/>
      <c r="J16" s="63"/>
      <c r="K16" s="63"/>
      <c r="L16" s="63"/>
      <c r="N16" s="63"/>
    </row>
    <row r="17" spans="7:12" ht="12.75" customHeight="1">
      <c r="G17" s="63"/>
      <c r="J17" s="63"/>
      <c r="K17" s="63"/>
      <c r="L17" s="6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7">
      <selection activeCell="D14" sqref="D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6" t="s">
        <v>18</v>
      </c>
      <c r="B1" s="97"/>
      <c r="C1" s="97"/>
      <c r="D1" s="97"/>
      <c r="E1" s="97"/>
      <c r="F1" s="98"/>
    </row>
    <row r="2" spans="1:6" ht="15.75" customHeight="1">
      <c r="A2" s="99" t="s">
        <v>143</v>
      </c>
      <c r="B2" s="100"/>
      <c r="C2" s="100"/>
      <c r="D2" s="100"/>
      <c r="E2" s="100"/>
      <c r="F2" s="100"/>
    </row>
    <row r="3" spans="1:6" ht="15" customHeight="1">
      <c r="A3" s="101"/>
      <c r="B3" s="101"/>
      <c r="C3" s="102"/>
      <c r="D3" s="102"/>
      <c r="E3" s="103"/>
      <c r="F3" s="151" t="s">
        <v>49</v>
      </c>
    </row>
    <row r="4" spans="1:6" ht="17.25" customHeight="1">
      <c r="A4" s="104" t="s">
        <v>50</v>
      </c>
      <c r="B4" s="104"/>
      <c r="C4" s="104" t="s">
        <v>51</v>
      </c>
      <c r="D4" s="104"/>
      <c r="E4" s="104"/>
      <c r="F4" s="104"/>
    </row>
    <row r="5" spans="1:6" ht="17.25" customHeight="1">
      <c r="A5" s="104" t="s">
        <v>52</v>
      </c>
      <c r="B5" s="104" t="s">
        <v>53</v>
      </c>
      <c r="C5" s="104" t="s">
        <v>54</v>
      </c>
      <c r="D5" s="105" t="s">
        <v>53</v>
      </c>
      <c r="E5" s="104" t="s">
        <v>55</v>
      </c>
      <c r="F5" s="104" t="s">
        <v>53</v>
      </c>
    </row>
    <row r="6" spans="1:6" ht="17.25" customHeight="1">
      <c r="A6" s="152" t="s">
        <v>144</v>
      </c>
      <c r="B6" s="153">
        <f>B7+B9+B10</f>
        <v>3308.9588</v>
      </c>
      <c r="C6" s="154" t="s">
        <v>144</v>
      </c>
      <c r="D6" s="111">
        <f>SUM(D7:D34)</f>
        <v>3308.96</v>
      </c>
      <c r="E6" s="75" t="s">
        <v>144</v>
      </c>
      <c r="F6" s="111">
        <v>3308.9588</v>
      </c>
    </row>
    <row r="7" spans="1:6" ht="17.25" customHeight="1">
      <c r="A7" s="106" t="s">
        <v>145</v>
      </c>
      <c r="B7" s="111">
        <v>3308.9588</v>
      </c>
      <c r="C7" s="155" t="s">
        <v>58</v>
      </c>
      <c r="D7" s="111">
        <v>1297.82</v>
      </c>
      <c r="E7" s="110" t="s">
        <v>59</v>
      </c>
      <c r="F7" s="153">
        <f>SUM(F8:F11)</f>
        <v>938.2800000000001</v>
      </c>
    </row>
    <row r="8" spans="1:8" ht="17.25" customHeight="1">
      <c r="A8" s="156" t="s">
        <v>146</v>
      </c>
      <c r="B8" s="111">
        <v>2370.6788</v>
      </c>
      <c r="C8" s="155" t="s">
        <v>61</v>
      </c>
      <c r="D8" s="111"/>
      <c r="E8" s="110" t="s">
        <v>62</v>
      </c>
      <c r="F8" s="111">
        <v>691.34</v>
      </c>
      <c r="H8" s="63"/>
    </row>
    <row r="9" spans="1:6" ht="17.25" customHeight="1">
      <c r="A9" s="106" t="s">
        <v>147</v>
      </c>
      <c r="B9" s="109"/>
      <c r="C9" s="155" t="s">
        <v>64</v>
      </c>
      <c r="D9" s="111"/>
      <c r="E9" s="110" t="s">
        <v>65</v>
      </c>
      <c r="F9" s="111">
        <v>144.47</v>
      </c>
    </row>
    <row r="10" spans="1:6" ht="17.25" customHeight="1">
      <c r="A10" s="106" t="s">
        <v>148</v>
      </c>
      <c r="B10" s="109"/>
      <c r="C10" s="155" t="s">
        <v>67</v>
      </c>
      <c r="D10" s="111"/>
      <c r="E10" s="110" t="s">
        <v>68</v>
      </c>
      <c r="F10" s="111">
        <v>102.47</v>
      </c>
    </row>
    <row r="11" spans="1:6" ht="17.25" customHeight="1">
      <c r="A11" s="106"/>
      <c r="B11" s="109"/>
      <c r="C11" s="155" t="s">
        <v>70</v>
      </c>
      <c r="D11" s="111"/>
      <c r="E11" s="110" t="s">
        <v>71</v>
      </c>
      <c r="F11" s="111"/>
    </row>
    <row r="12" spans="1:6" ht="17.25" customHeight="1">
      <c r="A12" s="106"/>
      <c r="B12" s="109"/>
      <c r="C12" s="155" t="s">
        <v>73</v>
      </c>
      <c r="D12" s="111"/>
      <c r="E12" s="110" t="s">
        <v>74</v>
      </c>
      <c r="F12" s="153">
        <f>SUM(F13:F22)</f>
        <v>2370.68</v>
      </c>
    </row>
    <row r="13" spans="1:6" ht="17.25" customHeight="1">
      <c r="A13" s="106"/>
      <c r="B13" s="109"/>
      <c r="C13" s="155" t="s">
        <v>76</v>
      </c>
      <c r="D13" s="111"/>
      <c r="E13" s="93" t="s">
        <v>62</v>
      </c>
      <c r="F13" s="157"/>
    </row>
    <row r="14" spans="1:6" ht="17.25" customHeight="1">
      <c r="A14" s="106"/>
      <c r="B14" s="109"/>
      <c r="C14" s="155" t="s">
        <v>78</v>
      </c>
      <c r="D14" s="111">
        <v>29.46</v>
      </c>
      <c r="E14" s="93" t="s">
        <v>65</v>
      </c>
      <c r="F14" s="111">
        <v>1769.08</v>
      </c>
    </row>
    <row r="15" spans="1:6" ht="17.25" customHeight="1">
      <c r="A15" s="158"/>
      <c r="B15" s="109"/>
      <c r="C15" s="155" t="s">
        <v>80</v>
      </c>
      <c r="D15" s="111"/>
      <c r="E15" s="93" t="s">
        <v>81</v>
      </c>
      <c r="F15" s="157">
        <v>271.6</v>
      </c>
    </row>
    <row r="16" spans="1:6" ht="17.25" customHeight="1">
      <c r="A16" s="158"/>
      <c r="B16" s="109"/>
      <c r="C16" s="155" t="s">
        <v>83</v>
      </c>
      <c r="D16" s="111"/>
      <c r="E16" s="93" t="s">
        <v>84</v>
      </c>
      <c r="F16" s="157"/>
    </row>
    <row r="17" spans="1:6" ht="17.25" customHeight="1">
      <c r="A17" s="158"/>
      <c r="B17" s="109"/>
      <c r="C17" s="155" t="s">
        <v>86</v>
      </c>
      <c r="D17" s="111"/>
      <c r="E17" s="93" t="s">
        <v>87</v>
      </c>
      <c r="F17" s="157"/>
    </row>
    <row r="18" spans="1:6" ht="17.25" customHeight="1">
      <c r="A18" s="158"/>
      <c r="B18" s="107"/>
      <c r="C18" s="155" t="s">
        <v>88</v>
      </c>
      <c r="D18" s="111">
        <v>142.62</v>
      </c>
      <c r="E18" s="93" t="s">
        <v>89</v>
      </c>
      <c r="F18" s="111">
        <v>330</v>
      </c>
    </row>
    <row r="19" spans="1:6" ht="17.25" customHeight="1">
      <c r="A19" s="113"/>
      <c r="B19" s="114"/>
      <c r="C19" s="155" t="s">
        <v>90</v>
      </c>
      <c r="D19" s="111">
        <v>1503.17</v>
      </c>
      <c r="E19" s="93" t="s">
        <v>91</v>
      </c>
      <c r="F19" s="157"/>
    </row>
    <row r="20" spans="1:6" ht="17.25" customHeight="1">
      <c r="A20" s="113"/>
      <c r="B20" s="107"/>
      <c r="C20" s="155" t="s">
        <v>92</v>
      </c>
      <c r="D20" s="111">
        <v>303.6</v>
      </c>
      <c r="E20" s="93" t="s">
        <v>93</v>
      </c>
      <c r="F20" s="111"/>
    </row>
    <row r="21" spans="1:6" ht="17.25" customHeight="1">
      <c r="A21" s="76"/>
      <c r="B21" s="107"/>
      <c r="C21" s="155" t="s">
        <v>94</v>
      </c>
      <c r="D21" s="111">
        <v>32.29</v>
      </c>
      <c r="E21" s="93" t="s">
        <v>95</v>
      </c>
      <c r="F21" s="111"/>
    </row>
    <row r="22" spans="1:6" ht="17.25" customHeight="1">
      <c r="A22" s="88"/>
      <c r="B22" s="107"/>
      <c r="C22" s="155" t="s">
        <v>96</v>
      </c>
      <c r="D22" s="109"/>
      <c r="E22" s="95" t="s">
        <v>97</v>
      </c>
      <c r="F22" s="157"/>
    </row>
    <row r="23" spans="1:6" ht="17.25" customHeight="1">
      <c r="A23" s="159"/>
      <c r="B23" s="107"/>
      <c r="C23" s="155" t="s">
        <v>98</v>
      </c>
      <c r="D23" s="109"/>
      <c r="E23" s="115" t="s">
        <v>99</v>
      </c>
      <c r="F23" s="109"/>
    </row>
    <row r="24" spans="1:6" ht="17.25" customHeight="1">
      <c r="A24" s="159"/>
      <c r="B24" s="107"/>
      <c r="C24" s="155" t="s">
        <v>100</v>
      </c>
      <c r="D24" s="109"/>
      <c r="E24" s="115" t="s">
        <v>101</v>
      </c>
      <c r="F24" s="109"/>
    </row>
    <row r="25" spans="1:7" ht="17.25" customHeight="1">
      <c r="A25" s="159"/>
      <c r="B25" s="107"/>
      <c r="C25" s="155" t="s">
        <v>102</v>
      </c>
      <c r="D25" s="109"/>
      <c r="E25" s="115" t="s">
        <v>103</v>
      </c>
      <c r="F25" s="109"/>
      <c r="G25" s="63"/>
    </row>
    <row r="26" spans="1:8" ht="17.25" customHeight="1">
      <c r="A26" s="159"/>
      <c r="B26" s="107"/>
      <c r="C26" s="155" t="s">
        <v>104</v>
      </c>
      <c r="D26" s="109"/>
      <c r="E26" s="110"/>
      <c r="F26" s="109"/>
      <c r="G26" s="63"/>
      <c r="H26" s="63"/>
    </row>
    <row r="27" spans="1:8" ht="17.25" customHeight="1">
      <c r="A27" s="88"/>
      <c r="B27" s="114"/>
      <c r="C27" s="155" t="s">
        <v>105</v>
      </c>
      <c r="D27" s="109"/>
      <c r="E27" s="110"/>
      <c r="F27" s="109"/>
      <c r="G27" s="63"/>
      <c r="H27" s="63"/>
    </row>
    <row r="28" spans="1:8" ht="17.25" customHeight="1">
      <c r="A28" s="159"/>
      <c r="B28" s="107"/>
      <c r="C28" s="155" t="s">
        <v>106</v>
      </c>
      <c r="D28" s="109"/>
      <c r="E28" s="110"/>
      <c r="F28" s="109"/>
      <c r="G28" s="63"/>
      <c r="H28" s="63"/>
    </row>
    <row r="29" spans="1:8" ht="17.25" customHeight="1">
      <c r="A29" s="88"/>
      <c r="B29" s="114"/>
      <c r="C29" s="155" t="s">
        <v>107</v>
      </c>
      <c r="D29" s="109"/>
      <c r="E29" s="110"/>
      <c r="F29" s="109"/>
      <c r="G29" s="63"/>
      <c r="H29" s="63"/>
    </row>
    <row r="30" spans="1:7" ht="17.25" customHeight="1">
      <c r="A30" s="88"/>
      <c r="B30" s="107"/>
      <c r="C30" s="155" t="s">
        <v>108</v>
      </c>
      <c r="D30" s="109"/>
      <c r="E30" s="110"/>
      <c r="F30" s="109"/>
      <c r="G30" s="63"/>
    </row>
    <row r="31" spans="1:6" ht="17.25" customHeight="1">
      <c r="A31" s="88"/>
      <c r="B31" s="107"/>
      <c r="C31" s="155" t="s">
        <v>109</v>
      </c>
      <c r="D31" s="109"/>
      <c r="E31" s="110"/>
      <c r="F31" s="109"/>
    </row>
    <row r="32" spans="1:6" ht="17.25" customHeight="1">
      <c r="A32" s="88"/>
      <c r="B32" s="107"/>
      <c r="C32" s="155" t="s">
        <v>110</v>
      </c>
      <c r="D32" s="109"/>
      <c r="E32" s="110"/>
      <c r="F32" s="109"/>
    </row>
    <row r="33" spans="1:8" ht="17.25" customHeight="1">
      <c r="A33" s="88"/>
      <c r="B33" s="107"/>
      <c r="C33" s="155" t="s">
        <v>111</v>
      </c>
      <c r="D33" s="109"/>
      <c r="E33" s="110"/>
      <c r="F33" s="109"/>
      <c r="G33" s="63"/>
      <c r="H33" s="63"/>
    </row>
    <row r="34" spans="1:6" ht="17.25" customHeight="1">
      <c r="A34" s="76"/>
      <c r="B34" s="107"/>
      <c r="C34" s="155" t="s">
        <v>112</v>
      </c>
      <c r="D34" s="109"/>
      <c r="E34" s="110"/>
      <c r="F34" s="109"/>
    </row>
    <row r="35" spans="1:6" ht="17.25" customHeight="1">
      <c r="A35" s="88"/>
      <c r="B35" s="107"/>
      <c r="C35" s="108"/>
      <c r="D35" s="116"/>
      <c r="E35" s="106"/>
      <c r="F35" s="160"/>
    </row>
    <row r="36" spans="1:6" ht="17.25" customHeight="1">
      <c r="A36" s="105" t="s">
        <v>113</v>
      </c>
      <c r="B36" s="161">
        <f>B6</f>
        <v>3308.9588</v>
      </c>
      <c r="C36" s="105" t="s">
        <v>114</v>
      </c>
      <c r="D36" s="162">
        <f>D6</f>
        <v>3308.96</v>
      </c>
      <c r="E36" s="105" t="s">
        <v>114</v>
      </c>
      <c r="F36" s="163">
        <f>SUM(F6)</f>
        <v>3308.9588</v>
      </c>
    </row>
    <row r="37" spans="1:6" ht="17.25" customHeight="1">
      <c r="A37" s="155" t="s">
        <v>119</v>
      </c>
      <c r="B37" s="164">
        <f>B38+B39</f>
        <v>0</v>
      </c>
      <c r="C37" s="158" t="s">
        <v>116</v>
      </c>
      <c r="D37" s="116">
        <f>SUM(B41)-SUM(D36)</f>
        <v>-0.0012000000001535227</v>
      </c>
      <c r="E37" s="158" t="s">
        <v>116</v>
      </c>
      <c r="F37" s="160">
        <f>D37</f>
        <v>-0.0012000000001535227</v>
      </c>
    </row>
    <row r="38" spans="1:6" ht="17.25" customHeight="1">
      <c r="A38" s="155" t="s">
        <v>120</v>
      </c>
      <c r="B38" s="107"/>
      <c r="C38" s="113"/>
      <c r="D38" s="109"/>
      <c r="E38" s="113"/>
      <c r="F38" s="109"/>
    </row>
    <row r="39" spans="1:6" ht="17.25" customHeight="1">
      <c r="A39" s="155" t="s">
        <v>149</v>
      </c>
      <c r="B39" s="107"/>
      <c r="C39" s="165"/>
      <c r="D39" s="166"/>
      <c r="E39" s="88"/>
      <c r="F39" s="116"/>
    </row>
    <row r="40" spans="1:6" ht="17.25" customHeight="1">
      <c r="A40" s="88"/>
      <c r="B40" s="107"/>
      <c r="C40" s="76"/>
      <c r="D40" s="166"/>
      <c r="E40" s="76"/>
      <c r="F40" s="166"/>
    </row>
    <row r="41" spans="1:6" ht="17.25" customHeight="1">
      <c r="A41" s="104" t="s">
        <v>122</v>
      </c>
      <c r="B41" s="161">
        <f>B36+B37</f>
        <v>3308.9588</v>
      </c>
      <c r="C41" s="167" t="s">
        <v>123</v>
      </c>
      <c r="D41" s="162">
        <f>D37+D36</f>
        <v>3308.9588</v>
      </c>
      <c r="E41" s="104" t="s">
        <v>123</v>
      </c>
      <c r="F41" s="153">
        <f>F36+F37</f>
        <v>3308.9575999999997</v>
      </c>
    </row>
    <row r="42" spans="4:6" ht="12.75" customHeight="1">
      <c r="D42" s="63"/>
      <c r="F42" s="63"/>
    </row>
    <row r="43" spans="4:6" ht="12.75" customHeight="1">
      <c r="D43" s="63"/>
      <c r="F43" s="63"/>
    </row>
    <row r="44" spans="4:6" ht="12.75" customHeight="1">
      <c r="D44" s="63"/>
      <c r="F44" s="63"/>
    </row>
    <row r="45" spans="4:6" ht="12.75" customHeight="1">
      <c r="D45" s="63"/>
      <c r="F45" s="63"/>
    </row>
    <row r="46" spans="4:6" ht="12.75" customHeight="1">
      <c r="D46" s="63"/>
      <c r="F46" s="63"/>
    </row>
    <row r="47" spans="4:6" ht="12.75" customHeight="1">
      <c r="D47" s="63"/>
      <c r="F47" s="63"/>
    </row>
    <row r="48" spans="4:6" ht="12.75" customHeight="1">
      <c r="D48" s="63"/>
      <c r="F48" s="63"/>
    </row>
    <row r="49" spans="4:6" ht="12.75" customHeight="1">
      <c r="D49" s="63"/>
      <c r="F49" s="63"/>
    </row>
    <row r="50" spans="4:6" ht="12.75" customHeight="1">
      <c r="D50" s="63"/>
      <c r="F50" s="63"/>
    </row>
    <row r="51" spans="4:6" ht="12.75" customHeight="1">
      <c r="D51" s="63"/>
      <c r="F51" s="63"/>
    </row>
    <row r="52" spans="4:6" ht="12.75" customHeight="1">
      <c r="D52" s="63"/>
      <c r="F52" s="63"/>
    </row>
    <row r="53" spans="4:6" ht="12.75" customHeight="1">
      <c r="D53" s="63"/>
      <c r="F53" s="63"/>
    </row>
    <row r="54" spans="4:6" ht="12.75" customHeight="1">
      <c r="D54" s="63"/>
      <c r="F54" s="63"/>
    </row>
    <row r="55" ht="12.75" customHeight="1">
      <c r="F55" s="63"/>
    </row>
    <row r="56" ht="12.75" customHeight="1">
      <c r="F56" s="63"/>
    </row>
    <row r="57" ht="12.75" customHeight="1">
      <c r="F57" s="63"/>
    </row>
    <row r="58" ht="12.75" customHeight="1">
      <c r="F58" s="63"/>
    </row>
    <row r="59" ht="12.75" customHeight="1">
      <c r="F59" s="63"/>
    </row>
    <row r="60" ht="12.75" customHeight="1">
      <c r="F60" s="63"/>
    </row>
  </sheetData>
  <sheetProtection/>
  <mergeCells count="3">
    <mergeCell ref="A3:B3"/>
    <mergeCell ref="A4:B4"/>
    <mergeCell ref="C4:F4"/>
  </mergeCells>
  <printOptions horizontalCentered="1"/>
  <pageMargins left="0.75" right="0.75" top="0.7900000000000001" bottom="1" header="0" footer="0"/>
  <pageSetup fitToHeight="0" fitToWidth="1" orientation="landscape" paperSize="9" scale="80"/>
</worksheet>
</file>

<file path=xl/worksheets/sheet7.xml><?xml version="1.0" encoding="utf-8"?>
<worksheet xmlns="http://schemas.openxmlformats.org/spreadsheetml/2006/main" xmlns:r="http://schemas.openxmlformats.org/officeDocument/2006/relationships">
  <sheetPr>
    <tabColor rgb="FF00B050"/>
    <pageSetUpPr fitToPage="1"/>
  </sheetPr>
  <dimension ref="A1:G39"/>
  <sheetViews>
    <sheetView showGridLines="0" showZeros="0" workbookViewId="0" topLeftCell="A1">
      <selection activeCell="J14" sqref="J14"/>
    </sheetView>
  </sheetViews>
  <sheetFormatPr defaultColWidth="9.16015625" defaultRowHeight="12.75" customHeight="1"/>
  <cols>
    <col min="1" max="1" width="21.33203125" style="0" customWidth="1"/>
    <col min="2" max="2" width="35.5" style="0" customWidth="1"/>
    <col min="3" max="5" width="21.33203125" style="0" customWidth="1"/>
    <col min="6" max="6" width="19.33203125" style="0" customWidth="1"/>
    <col min="7" max="7" width="21.33203125" style="0" customWidth="1"/>
  </cols>
  <sheetData>
    <row r="1" ht="30" customHeight="1">
      <c r="A1" s="63" t="s">
        <v>20</v>
      </c>
    </row>
    <row r="2" spans="1:7" ht="28.5" customHeight="1">
      <c r="A2" s="82" t="s">
        <v>21</v>
      </c>
      <c r="B2" s="82"/>
      <c r="C2" s="82"/>
      <c r="D2" s="82"/>
      <c r="E2" s="82"/>
      <c r="F2" s="82"/>
      <c r="G2" s="82"/>
    </row>
    <row r="3" ht="22.5" customHeight="1">
      <c r="G3" s="4" t="s">
        <v>49</v>
      </c>
    </row>
    <row r="4" spans="1:7" ht="23.25" customHeight="1">
      <c r="A4" s="84" t="s">
        <v>150</v>
      </c>
      <c r="B4" s="84" t="s">
        <v>151</v>
      </c>
      <c r="C4" s="84" t="s">
        <v>129</v>
      </c>
      <c r="D4" s="84" t="s">
        <v>152</v>
      </c>
      <c r="E4" s="84" t="s">
        <v>153</v>
      </c>
      <c r="F4" s="84" t="s">
        <v>154</v>
      </c>
      <c r="G4" s="84" t="s">
        <v>155</v>
      </c>
    </row>
    <row r="5" spans="1:7" ht="18.75" customHeight="1">
      <c r="A5" s="84" t="s">
        <v>139</v>
      </c>
      <c r="B5" s="84" t="s">
        <v>139</v>
      </c>
      <c r="C5" s="84">
        <v>1</v>
      </c>
      <c r="D5" s="84">
        <v>2</v>
      </c>
      <c r="E5" s="84">
        <v>3</v>
      </c>
      <c r="F5" s="84">
        <v>4</v>
      </c>
      <c r="G5" s="84" t="s">
        <v>139</v>
      </c>
    </row>
    <row r="6" spans="1:7" ht="18.75" customHeight="1">
      <c r="A6" s="84"/>
      <c r="B6" s="84" t="s">
        <v>129</v>
      </c>
      <c r="C6" s="84">
        <v>3308.96</v>
      </c>
      <c r="D6" s="84">
        <v>793.81</v>
      </c>
      <c r="E6" s="84">
        <v>144.47</v>
      </c>
      <c r="F6" s="84">
        <v>2370.68</v>
      </c>
      <c r="G6" s="84"/>
    </row>
    <row r="7" spans="1:7" s="63" customFormat="1" ht="18.75" customHeight="1">
      <c r="A7" s="146">
        <v>201</v>
      </c>
      <c r="B7" s="133" t="s">
        <v>156</v>
      </c>
      <c r="C7" s="73">
        <f aca="true" t="shared" si="0" ref="C7:C15">D7+E7+F7</f>
        <v>1297.52</v>
      </c>
      <c r="D7" s="73">
        <v>769.57</v>
      </c>
      <c r="E7" s="73">
        <v>139.25</v>
      </c>
      <c r="F7" s="73">
        <v>388.7</v>
      </c>
      <c r="G7" s="73"/>
    </row>
    <row r="8" spans="1:7" s="63" customFormat="1" ht="18.75" customHeight="1">
      <c r="A8" s="146">
        <v>20103</v>
      </c>
      <c r="B8" s="133" t="s">
        <v>157</v>
      </c>
      <c r="C8" s="73">
        <f t="shared" si="0"/>
        <v>1297.52</v>
      </c>
      <c r="D8" s="73">
        <v>769.57</v>
      </c>
      <c r="E8" s="73">
        <v>139.25</v>
      </c>
      <c r="F8" s="73">
        <v>388.7</v>
      </c>
      <c r="G8" s="73"/>
    </row>
    <row r="9" spans="1:7" s="63" customFormat="1" ht="18.75" customHeight="1">
      <c r="A9" s="146">
        <v>2010301</v>
      </c>
      <c r="B9" s="133" t="s">
        <v>158</v>
      </c>
      <c r="C9" s="73">
        <f t="shared" si="0"/>
        <v>1297.52</v>
      </c>
      <c r="D9" s="73">
        <v>769.57</v>
      </c>
      <c r="E9" s="73">
        <v>139.25</v>
      </c>
      <c r="F9" s="73">
        <v>388.7</v>
      </c>
      <c r="G9" s="73"/>
    </row>
    <row r="10" spans="1:7" s="63" customFormat="1" ht="18.75" customHeight="1">
      <c r="A10" s="146">
        <v>207</v>
      </c>
      <c r="B10" s="133" t="s">
        <v>159</v>
      </c>
      <c r="C10" s="73">
        <f t="shared" si="0"/>
        <v>29.459999999999997</v>
      </c>
      <c r="D10" s="73">
        <v>24.24</v>
      </c>
      <c r="E10" s="73">
        <v>5.22</v>
      </c>
      <c r="F10" s="73"/>
      <c r="G10" s="73"/>
    </row>
    <row r="11" spans="1:7" s="63" customFormat="1" ht="18.75" customHeight="1">
      <c r="A11" s="146">
        <v>20701</v>
      </c>
      <c r="B11" s="133" t="s">
        <v>160</v>
      </c>
      <c r="C11" s="73">
        <f t="shared" si="0"/>
        <v>29.459999999999997</v>
      </c>
      <c r="D11" s="73">
        <v>24.24</v>
      </c>
      <c r="E11" s="73">
        <v>5.22</v>
      </c>
      <c r="F11" s="73"/>
      <c r="G11" s="73"/>
    </row>
    <row r="12" spans="1:7" s="63" customFormat="1" ht="18.75" customHeight="1">
      <c r="A12" s="146">
        <v>2070101</v>
      </c>
      <c r="B12" s="133" t="s">
        <v>158</v>
      </c>
      <c r="C12" s="73">
        <f t="shared" si="0"/>
        <v>29.459999999999997</v>
      </c>
      <c r="D12" s="73">
        <v>24.24</v>
      </c>
      <c r="E12" s="73">
        <v>5.22</v>
      </c>
      <c r="F12" s="73"/>
      <c r="G12" s="73"/>
    </row>
    <row r="13" spans="1:7" s="63" customFormat="1" ht="18.75" customHeight="1">
      <c r="A13" s="133" t="s">
        <v>161</v>
      </c>
      <c r="B13" s="133" t="s">
        <v>162</v>
      </c>
      <c r="C13" s="73">
        <f t="shared" si="0"/>
        <v>32.59</v>
      </c>
      <c r="D13" s="73"/>
      <c r="E13" s="73"/>
      <c r="F13" s="73">
        <v>32.59</v>
      </c>
      <c r="G13" s="73"/>
    </row>
    <row r="14" spans="1:7" s="63" customFormat="1" ht="18.75" customHeight="1">
      <c r="A14" s="133" t="s">
        <v>163</v>
      </c>
      <c r="B14" s="133" t="s">
        <v>164</v>
      </c>
      <c r="C14" s="73">
        <f t="shared" si="0"/>
        <v>32.59</v>
      </c>
      <c r="D14" s="73"/>
      <c r="E14" s="73"/>
      <c r="F14" s="73">
        <v>32.59</v>
      </c>
      <c r="G14" s="73"/>
    </row>
    <row r="15" spans="1:7" s="63" customFormat="1" ht="18.75" customHeight="1">
      <c r="A15" s="133" t="s">
        <v>163</v>
      </c>
      <c r="B15" s="133" t="s">
        <v>165</v>
      </c>
      <c r="C15" s="73">
        <f t="shared" si="0"/>
        <v>32.59</v>
      </c>
      <c r="D15" s="73"/>
      <c r="E15" s="73"/>
      <c r="F15" s="73">
        <v>32.59</v>
      </c>
      <c r="G15" s="73"/>
    </row>
    <row r="16" spans="1:7" s="63" customFormat="1" ht="18.75" customHeight="1">
      <c r="A16" s="133" t="s">
        <v>166</v>
      </c>
      <c r="B16" s="133" t="s">
        <v>167</v>
      </c>
      <c r="C16" s="73">
        <v>1503.17</v>
      </c>
      <c r="D16" s="73"/>
      <c r="E16" s="73"/>
      <c r="F16" s="73">
        <v>1503.17</v>
      </c>
      <c r="G16" s="73"/>
    </row>
    <row r="17" spans="1:7" s="63" customFormat="1" ht="18.75" customHeight="1">
      <c r="A17" s="133" t="s">
        <v>168</v>
      </c>
      <c r="B17" s="133" t="s">
        <v>169</v>
      </c>
      <c r="C17" s="73">
        <v>225</v>
      </c>
      <c r="D17" s="73"/>
      <c r="E17" s="73"/>
      <c r="F17" s="73">
        <v>225</v>
      </c>
      <c r="G17" s="73"/>
    </row>
    <row r="18" spans="1:7" s="63" customFormat="1" ht="18.75" customHeight="1">
      <c r="A18" s="133" t="s">
        <v>170</v>
      </c>
      <c r="B18" s="133" t="s">
        <v>171</v>
      </c>
      <c r="C18" s="73">
        <v>225</v>
      </c>
      <c r="D18" s="73"/>
      <c r="E18" s="73"/>
      <c r="F18" s="73">
        <v>225</v>
      </c>
      <c r="G18" s="73"/>
    </row>
    <row r="19" spans="1:7" s="63" customFormat="1" ht="18.75" customHeight="1">
      <c r="A19" s="133" t="s">
        <v>172</v>
      </c>
      <c r="B19" s="133" t="s">
        <v>173</v>
      </c>
      <c r="C19" s="73">
        <v>100</v>
      </c>
      <c r="D19" s="73"/>
      <c r="E19" s="73"/>
      <c r="F19" s="73">
        <v>100</v>
      </c>
      <c r="G19" s="73"/>
    </row>
    <row r="20" spans="1:7" s="63" customFormat="1" ht="18.75" customHeight="1">
      <c r="A20" s="133" t="s">
        <v>174</v>
      </c>
      <c r="B20" s="133" t="s">
        <v>175</v>
      </c>
      <c r="C20" s="73">
        <v>100</v>
      </c>
      <c r="D20" s="73"/>
      <c r="E20" s="73"/>
      <c r="F20" s="73">
        <v>100</v>
      </c>
      <c r="G20" s="73"/>
    </row>
    <row r="21" spans="1:7" s="63" customFormat="1" ht="18.75" customHeight="1">
      <c r="A21" s="133" t="s">
        <v>176</v>
      </c>
      <c r="B21" s="133" t="s">
        <v>177</v>
      </c>
      <c r="C21" s="73">
        <v>1178.1688</v>
      </c>
      <c r="D21" s="73"/>
      <c r="E21" s="73"/>
      <c r="F21" s="73">
        <v>1178.1688</v>
      </c>
      <c r="G21" s="73"/>
    </row>
    <row r="22" spans="1:7" s="63" customFormat="1" ht="18.75" customHeight="1">
      <c r="A22" s="147">
        <v>2120501</v>
      </c>
      <c r="B22" s="133" t="s">
        <v>177</v>
      </c>
      <c r="C22" s="73">
        <v>1178.1688</v>
      </c>
      <c r="D22" s="73"/>
      <c r="E22" s="73"/>
      <c r="F22" s="73">
        <v>1178.1688</v>
      </c>
      <c r="G22" s="73"/>
    </row>
    <row r="23" spans="1:7" s="63" customFormat="1" ht="18.75" customHeight="1">
      <c r="A23" s="133" t="s">
        <v>178</v>
      </c>
      <c r="B23" s="133" t="s">
        <v>179</v>
      </c>
      <c r="C23" s="73">
        <v>142.62</v>
      </c>
      <c r="D23" s="73"/>
      <c r="E23" s="73"/>
      <c r="F23" s="73">
        <v>142.62</v>
      </c>
      <c r="G23" s="73"/>
    </row>
    <row r="24" spans="1:7" s="63" customFormat="1" ht="18.75" customHeight="1">
      <c r="A24" s="133" t="s">
        <v>180</v>
      </c>
      <c r="B24" s="133" t="s">
        <v>181</v>
      </c>
      <c r="C24" s="73">
        <v>142.62</v>
      </c>
      <c r="D24" s="73"/>
      <c r="E24" s="73"/>
      <c r="F24" s="73">
        <v>142.62</v>
      </c>
      <c r="G24" s="73"/>
    </row>
    <row r="25" spans="1:7" s="63" customFormat="1" ht="18.75" customHeight="1">
      <c r="A25" s="133" t="s">
        <v>182</v>
      </c>
      <c r="B25" s="133" t="s">
        <v>183</v>
      </c>
      <c r="C25" s="73">
        <v>85</v>
      </c>
      <c r="D25" s="73"/>
      <c r="E25" s="73"/>
      <c r="F25" s="73">
        <v>85</v>
      </c>
      <c r="G25" s="73"/>
    </row>
    <row r="26" spans="1:7" s="63" customFormat="1" ht="18.75" customHeight="1">
      <c r="A26" s="133" t="s">
        <v>184</v>
      </c>
      <c r="B26" s="133" t="s">
        <v>185</v>
      </c>
      <c r="C26" s="73">
        <v>57.62</v>
      </c>
      <c r="D26" s="73"/>
      <c r="E26" s="73"/>
      <c r="F26" s="73">
        <v>57.62</v>
      </c>
      <c r="G26" s="73"/>
    </row>
    <row r="27" spans="1:7" s="63" customFormat="1" ht="18.75" customHeight="1">
      <c r="A27" s="133" t="s">
        <v>186</v>
      </c>
      <c r="B27" s="133" t="s">
        <v>187</v>
      </c>
      <c r="C27" s="73">
        <v>303.6</v>
      </c>
      <c r="D27" s="73"/>
      <c r="E27" s="73"/>
      <c r="F27" s="73">
        <v>303.6</v>
      </c>
      <c r="G27" s="73"/>
    </row>
    <row r="28" spans="1:7" s="63" customFormat="1" ht="18.75" customHeight="1">
      <c r="A28" s="133" t="s">
        <v>188</v>
      </c>
      <c r="B28" s="133" t="s">
        <v>189</v>
      </c>
      <c r="C28" s="73">
        <v>303.6</v>
      </c>
      <c r="D28" s="73"/>
      <c r="E28" s="73"/>
      <c r="F28" s="73">
        <v>303.6</v>
      </c>
      <c r="G28" s="73"/>
    </row>
    <row r="29" spans="1:7" s="63" customFormat="1" ht="18.75" customHeight="1">
      <c r="A29" s="133" t="s">
        <v>190</v>
      </c>
      <c r="B29" s="133" t="s">
        <v>191</v>
      </c>
      <c r="C29" s="73">
        <v>303.6</v>
      </c>
      <c r="D29" s="73"/>
      <c r="E29" s="73"/>
      <c r="F29" s="73">
        <v>303.6</v>
      </c>
      <c r="G29" s="73"/>
    </row>
    <row r="30" spans="1:7" s="63" customFormat="1" ht="18.75" customHeight="1">
      <c r="A30" s="148"/>
      <c r="B30" s="148"/>
      <c r="C30" s="149"/>
      <c r="D30" s="149"/>
      <c r="E30" s="149"/>
      <c r="F30" s="149"/>
      <c r="G30" s="149"/>
    </row>
    <row r="31" spans="1:7" s="63" customFormat="1" ht="18.75" customHeight="1">
      <c r="A31" s="148"/>
      <c r="B31" s="148"/>
      <c r="C31" s="149"/>
      <c r="D31" s="149"/>
      <c r="E31" s="149"/>
      <c r="F31" s="149"/>
      <c r="G31" s="149"/>
    </row>
    <row r="32" spans="1:7" s="63" customFormat="1" ht="18.75" customHeight="1">
      <c r="A32" s="148"/>
      <c r="B32" s="148"/>
      <c r="C32" s="149"/>
      <c r="D32" s="149"/>
      <c r="E32" s="149"/>
      <c r="F32" s="149"/>
      <c r="G32" s="149"/>
    </row>
    <row r="33" spans="1:7" s="63" customFormat="1" ht="18.75" customHeight="1">
      <c r="A33" s="150"/>
      <c r="B33" s="150"/>
      <c r="C33" s="149"/>
      <c r="D33" s="149"/>
      <c r="E33" s="149"/>
      <c r="F33" s="149"/>
      <c r="G33" s="149"/>
    </row>
    <row r="34" spans="1:3" ht="12.75" customHeight="1">
      <c r="A34" s="63"/>
      <c r="C34" s="63"/>
    </row>
    <row r="35" spans="1:2" ht="12.75" customHeight="1">
      <c r="A35" s="63"/>
      <c r="B35" s="63"/>
    </row>
    <row r="36" spans="1:2" ht="12.75" customHeight="1">
      <c r="A36" s="63"/>
      <c r="B36" s="63"/>
    </row>
    <row r="37" ht="12.75" customHeight="1">
      <c r="B37" s="63"/>
    </row>
    <row r="38" ht="12.75" customHeight="1">
      <c r="B38" s="63"/>
    </row>
    <row r="39" ht="12.75" customHeight="1">
      <c r="B39" s="63"/>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00B050"/>
    <pageSetUpPr fitToPage="1"/>
  </sheetPr>
  <dimension ref="A1:G55"/>
  <sheetViews>
    <sheetView showGridLines="0" showZeros="0" workbookViewId="0" topLeftCell="A13">
      <selection activeCell="D6" sqref="D6:F6"/>
    </sheetView>
  </sheetViews>
  <sheetFormatPr defaultColWidth="9.16015625" defaultRowHeight="12.75" customHeight="1"/>
  <cols>
    <col min="1" max="1" width="19" style="0" customWidth="1"/>
    <col min="2" max="2" width="67.33203125" style="0" customWidth="1"/>
    <col min="3" max="4" width="21.33203125" style="120" customWidth="1"/>
    <col min="5" max="5" width="23.66015625" style="135" customWidth="1"/>
    <col min="6" max="6" width="17.66015625" style="135" customWidth="1"/>
    <col min="7" max="7" width="14.33203125" style="0" bestFit="1" customWidth="1"/>
  </cols>
  <sheetData>
    <row r="1" spans="1:6" ht="30" customHeight="1">
      <c r="A1" s="63" t="s">
        <v>23</v>
      </c>
      <c r="D1" s="136"/>
      <c r="E1" s="136"/>
      <c r="F1" s="136"/>
    </row>
    <row r="2" spans="1:6" ht="28.5" customHeight="1">
      <c r="A2" s="122" t="s">
        <v>24</v>
      </c>
      <c r="B2" s="122"/>
      <c r="C2" s="122"/>
      <c r="D2" s="122"/>
      <c r="E2" s="122"/>
      <c r="F2" s="122"/>
    </row>
    <row r="3" spans="5:6" ht="22.5" customHeight="1">
      <c r="E3" s="137"/>
      <c r="F3" s="138" t="s">
        <v>49</v>
      </c>
    </row>
    <row r="4" spans="1:6" ht="22.5" customHeight="1">
      <c r="A4" s="84" t="s">
        <v>192</v>
      </c>
      <c r="B4" s="84" t="s">
        <v>193</v>
      </c>
      <c r="C4" s="84" t="s">
        <v>129</v>
      </c>
      <c r="D4" s="84" t="s">
        <v>152</v>
      </c>
      <c r="E4" s="139" t="s">
        <v>153</v>
      </c>
      <c r="F4" s="139" t="s">
        <v>154</v>
      </c>
    </row>
    <row r="5" spans="1:6" ht="15.75" customHeight="1">
      <c r="A5" s="86" t="s">
        <v>139</v>
      </c>
      <c r="B5" s="86" t="s">
        <v>139</v>
      </c>
      <c r="C5" s="86">
        <v>1</v>
      </c>
      <c r="D5" s="86">
        <v>2</v>
      </c>
      <c r="E5" s="140">
        <v>3</v>
      </c>
      <c r="F5" s="140">
        <v>4</v>
      </c>
    </row>
    <row r="6" spans="1:7" ht="12.75" customHeight="1">
      <c r="A6" s="123"/>
      <c r="B6" s="124" t="s">
        <v>129</v>
      </c>
      <c r="C6" s="111">
        <v>3308.96</v>
      </c>
      <c r="D6" s="111">
        <v>793.81</v>
      </c>
      <c r="E6" s="111">
        <v>144.47</v>
      </c>
      <c r="F6" s="111">
        <v>2370.68</v>
      </c>
      <c r="G6" s="141">
        <f>C6-D6-E6-F6</f>
        <v>0</v>
      </c>
    </row>
    <row r="7" spans="1:7" ht="12.75" customHeight="1">
      <c r="A7" s="123" t="s">
        <v>194</v>
      </c>
      <c r="B7" s="123" t="s">
        <v>195</v>
      </c>
      <c r="C7" s="111">
        <v>691.3391</v>
      </c>
      <c r="D7" s="111">
        <v>691.3391</v>
      </c>
      <c r="E7" s="109">
        <f>SUM(E8:E19)</f>
        <v>0</v>
      </c>
      <c r="F7" s="109">
        <f>SUM(F8:F19)</f>
        <v>0</v>
      </c>
      <c r="G7" s="141">
        <f>C7-D7-E7-F7</f>
        <v>0</v>
      </c>
    </row>
    <row r="8" spans="1:7" ht="12.75" customHeight="1">
      <c r="A8" s="123" t="s">
        <v>196</v>
      </c>
      <c r="B8" s="123" t="s">
        <v>197</v>
      </c>
      <c r="C8" s="111">
        <v>211.0893</v>
      </c>
      <c r="D8" s="111">
        <v>211.0893</v>
      </c>
      <c r="E8" s="111"/>
      <c r="F8" s="142"/>
      <c r="G8" s="141">
        <f>C8-D8-E8-F8</f>
        <v>0</v>
      </c>
    </row>
    <row r="9" spans="1:7" ht="12.75" customHeight="1">
      <c r="A9" s="123" t="s">
        <v>198</v>
      </c>
      <c r="B9" s="123" t="s">
        <v>199</v>
      </c>
      <c r="C9" s="111">
        <v>172.09</v>
      </c>
      <c r="D9" s="111">
        <v>172.09</v>
      </c>
      <c r="E9" s="111"/>
      <c r="F9" s="142"/>
      <c r="G9" s="141">
        <f>C9-D9-E9-F9</f>
        <v>0</v>
      </c>
    </row>
    <row r="10" spans="1:7" ht="12.75" customHeight="1">
      <c r="A10" s="123" t="s">
        <v>200</v>
      </c>
      <c r="B10" s="123" t="s">
        <v>201</v>
      </c>
      <c r="C10" s="111">
        <v>15.16</v>
      </c>
      <c r="D10" s="111">
        <v>15.16</v>
      </c>
      <c r="E10" s="111"/>
      <c r="F10" s="142"/>
      <c r="G10" s="141">
        <f>C10-D10-E10-F10</f>
        <v>0</v>
      </c>
    </row>
    <row r="11" spans="1:7" ht="12.75" customHeight="1">
      <c r="A11" s="123" t="s">
        <v>202</v>
      </c>
      <c r="B11" s="123" t="s">
        <v>203</v>
      </c>
      <c r="C11" s="111">
        <v>37.95</v>
      </c>
      <c r="D11" s="111">
        <v>37.95</v>
      </c>
      <c r="E11" s="111"/>
      <c r="F11" s="142"/>
      <c r="G11" s="141"/>
    </row>
    <row r="12" spans="1:7" ht="12.75" customHeight="1">
      <c r="A12" s="123" t="s">
        <v>204</v>
      </c>
      <c r="B12" s="123" t="s">
        <v>205</v>
      </c>
      <c r="C12" s="111">
        <v>44.73</v>
      </c>
      <c r="D12" s="111">
        <v>44.73</v>
      </c>
      <c r="E12" s="111"/>
      <c r="F12" s="142"/>
      <c r="G12" s="141">
        <f>C12-D12-E12-F12</f>
        <v>0</v>
      </c>
    </row>
    <row r="13" spans="1:7" ht="12.75" customHeight="1">
      <c r="A13" s="123" t="s">
        <v>206</v>
      </c>
      <c r="B13" s="123" t="s">
        <v>207</v>
      </c>
      <c r="C13" s="111">
        <v>73.86</v>
      </c>
      <c r="D13" s="111">
        <v>73.86</v>
      </c>
      <c r="E13" s="111"/>
      <c r="F13" s="143"/>
      <c r="G13" s="141">
        <f>C13-D13-E13-F13</f>
        <v>0</v>
      </c>
    </row>
    <row r="14" spans="1:7" ht="12.75" customHeight="1">
      <c r="A14" s="123" t="s">
        <v>208</v>
      </c>
      <c r="B14" s="123" t="s">
        <v>209</v>
      </c>
      <c r="C14" s="111">
        <v>1.35</v>
      </c>
      <c r="D14" s="111">
        <v>1.35</v>
      </c>
      <c r="E14" s="111"/>
      <c r="F14" s="142"/>
      <c r="G14" s="141">
        <f>C14-D14-E14-F14</f>
        <v>0</v>
      </c>
    </row>
    <row r="15" spans="1:7" ht="12.75" customHeight="1">
      <c r="A15" s="123" t="s">
        <v>210</v>
      </c>
      <c r="B15" s="123" t="s">
        <v>211</v>
      </c>
      <c r="C15" s="111">
        <v>3.1934</v>
      </c>
      <c r="D15" s="111">
        <v>3.1934</v>
      </c>
      <c r="E15" s="111"/>
      <c r="F15" s="142"/>
      <c r="G15" s="141">
        <f>C15-D15-E15-F15</f>
        <v>0</v>
      </c>
    </row>
    <row r="16" spans="1:7" ht="12.75" customHeight="1">
      <c r="A16" s="123" t="s">
        <v>212</v>
      </c>
      <c r="B16" s="123" t="s">
        <v>213</v>
      </c>
      <c r="C16" s="111">
        <v>42.7954</v>
      </c>
      <c r="D16" s="111">
        <v>42.7954</v>
      </c>
      <c r="E16" s="111"/>
      <c r="F16" s="142"/>
      <c r="G16" s="141"/>
    </row>
    <row r="17" spans="1:7" ht="12.75" customHeight="1">
      <c r="A17" s="123" t="s">
        <v>214</v>
      </c>
      <c r="B17" s="123" t="s">
        <v>215</v>
      </c>
      <c r="C17" s="111">
        <v>47.9</v>
      </c>
      <c r="D17" s="111">
        <v>47.9</v>
      </c>
      <c r="E17" s="111"/>
      <c r="F17" s="142"/>
      <c r="G17" s="141">
        <f>C17-D17-E17-F17</f>
        <v>0</v>
      </c>
    </row>
    <row r="18" spans="1:7" ht="12.75" customHeight="1">
      <c r="A18" s="123" t="s">
        <v>216</v>
      </c>
      <c r="B18" s="123" t="s">
        <v>217</v>
      </c>
      <c r="C18" s="111">
        <v>23.9</v>
      </c>
      <c r="D18" s="111">
        <v>23.9</v>
      </c>
      <c r="E18" s="111"/>
      <c r="F18" s="142"/>
      <c r="G18" s="141"/>
    </row>
    <row r="19" spans="1:7" ht="12.75" customHeight="1">
      <c r="A19" s="123" t="s">
        <v>218</v>
      </c>
      <c r="B19" s="123" t="s">
        <v>219</v>
      </c>
      <c r="C19" s="111">
        <v>17.32</v>
      </c>
      <c r="D19" s="111">
        <v>17.32</v>
      </c>
      <c r="E19" s="111"/>
      <c r="F19" s="142"/>
      <c r="G19" s="141">
        <f>C19-D19-E19-F19</f>
        <v>0</v>
      </c>
    </row>
    <row r="20" spans="1:7" ht="12.75" customHeight="1">
      <c r="A20" s="123" t="s">
        <v>220</v>
      </c>
      <c r="B20" s="123" t="s">
        <v>221</v>
      </c>
      <c r="C20" s="127">
        <v>1913.55</v>
      </c>
      <c r="D20" s="142">
        <f>SUM(D21:D38)</f>
        <v>0</v>
      </c>
      <c r="E20" s="127">
        <v>144.47</v>
      </c>
      <c r="F20" s="142">
        <v>1769.08</v>
      </c>
      <c r="G20" s="141">
        <f>C20-D20-E20-F20</f>
        <v>0</v>
      </c>
    </row>
    <row r="21" spans="1:7" ht="12.75" customHeight="1">
      <c r="A21" s="123" t="s">
        <v>222</v>
      </c>
      <c r="B21" s="123" t="s">
        <v>223</v>
      </c>
      <c r="C21" s="111">
        <v>116</v>
      </c>
      <c r="D21" s="111"/>
      <c r="E21" s="111">
        <v>21</v>
      </c>
      <c r="F21" s="142">
        <v>95</v>
      </c>
      <c r="G21" s="141">
        <f>C21-D21-E21-F21</f>
        <v>0</v>
      </c>
    </row>
    <row r="22" spans="1:7" ht="12.75" customHeight="1">
      <c r="A22" s="123" t="s">
        <v>224</v>
      </c>
      <c r="B22" s="123" t="s">
        <v>225</v>
      </c>
      <c r="C22" s="111">
        <v>5</v>
      </c>
      <c r="D22" s="111"/>
      <c r="E22" s="111">
        <v>5</v>
      </c>
      <c r="F22" s="142"/>
      <c r="G22" s="141">
        <f>C22-D22-E22-F22</f>
        <v>0</v>
      </c>
    </row>
    <row r="23" spans="1:7" ht="12.75" customHeight="1">
      <c r="A23" s="123" t="s">
        <v>226</v>
      </c>
      <c r="B23" s="123" t="s">
        <v>227</v>
      </c>
      <c r="C23" s="111">
        <v>5</v>
      </c>
      <c r="D23" s="111"/>
      <c r="E23" s="111">
        <v>5</v>
      </c>
      <c r="F23" s="142"/>
      <c r="G23" s="141"/>
    </row>
    <row r="24" spans="1:7" ht="12.75" customHeight="1">
      <c r="A24" s="123" t="s">
        <v>228</v>
      </c>
      <c r="B24" s="123" t="s">
        <v>229</v>
      </c>
      <c r="C24" s="111">
        <v>5</v>
      </c>
      <c r="D24" s="111"/>
      <c r="E24" s="111">
        <v>5</v>
      </c>
      <c r="F24" s="142"/>
      <c r="G24" s="141"/>
    </row>
    <row r="25" spans="1:7" ht="12.75" customHeight="1">
      <c r="A25" s="123" t="s">
        <v>230</v>
      </c>
      <c r="B25" s="123" t="s">
        <v>231</v>
      </c>
      <c r="C25" s="111">
        <v>10</v>
      </c>
      <c r="D25" s="111"/>
      <c r="E25" s="111">
        <v>5</v>
      </c>
      <c r="F25" s="143">
        <v>5</v>
      </c>
      <c r="G25" s="141">
        <f>C25-D25-E25-F25</f>
        <v>0</v>
      </c>
    </row>
    <row r="26" spans="1:7" ht="12.75" customHeight="1">
      <c r="A26" s="123" t="s">
        <v>232</v>
      </c>
      <c r="B26" s="123" t="s">
        <v>233</v>
      </c>
      <c r="C26" s="111">
        <v>10</v>
      </c>
      <c r="D26" s="111"/>
      <c r="E26" s="111">
        <v>5</v>
      </c>
      <c r="F26" s="144">
        <v>5</v>
      </c>
      <c r="G26" s="141">
        <f>C26-D26-E26-F26</f>
        <v>0</v>
      </c>
    </row>
    <row r="27" spans="1:7" ht="12.75" customHeight="1">
      <c r="A27" s="123" t="s">
        <v>234</v>
      </c>
      <c r="B27" s="123" t="s">
        <v>235</v>
      </c>
      <c r="C27" s="111">
        <v>5</v>
      </c>
      <c r="D27" s="111"/>
      <c r="E27" s="111">
        <v>5</v>
      </c>
      <c r="F27" s="142"/>
      <c r="G27" s="141">
        <f>C27-D27-E27-F27</f>
        <v>0</v>
      </c>
    </row>
    <row r="28" spans="1:7" ht="12.75" customHeight="1">
      <c r="A28" s="123" t="s">
        <v>236</v>
      </c>
      <c r="B28" s="123" t="s">
        <v>237</v>
      </c>
      <c r="C28" s="111">
        <v>8</v>
      </c>
      <c r="D28" s="111"/>
      <c r="E28" s="111">
        <v>8</v>
      </c>
      <c r="F28" s="142"/>
      <c r="G28" s="141">
        <f>C28-D28-E28-F28</f>
        <v>0</v>
      </c>
    </row>
    <row r="29" spans="1:7" ht="12.75" customHeight="1">
      <c r="A29" s="128">
        <v>30213</v>
      </c>
      <c r="B29" s="123" t="s">
        <v>238</v>
      </c>
      <c r="C29" s="111">
        <v>113.29</v>
      </c>
      <c r="D29" s="111"/>
      <c r="E29" s="111">
        <v>4</v>
      </c>
      <c r="F29" s="142">
        <v>109.29</v>
      </c>
      <c r="G29" s="141">
        <f>C29-D29-E29-F29</f>
        <v>0</v>
      </c>
    </row>
    <row r="30" spans="1:7" ht="12.75" customHeight="1">
      <c r="A30" s="145">
        <v>30215</v>
      </c>
      <c r="B30" s="123" t="s">
        <v>239</v>
      </c>
      <c r="C30" s="111">
        <v>8</v>
      </c>
      <c r="D30" s="111"/>
      <c r="E30" s="111">
        <v>8</v>
      </c>
      <c r="F30" s="142"/>
      <c r="G30" s="141"/>
    </row>
    <row r="31" spans="1:7" ht="12.75" customHeight="1">
      <c r="A31" s="145">
        <v>30216</v>
      </c>
      <c r="B31" s="123" t="s">
        <v>240</v>
      </c>
      <c r="C31" s="111">
        <v>5</v>
      </c>
      <c r="D31" s="111"/>
      <c r="E31" s="111">
        <v>5</v>
      </c>
      <c r="F31" s="142"/>
      <c r="G31" s="141"/>
    </row>
    <row r="32" spans="1:7" ht="12.75" customHeight="1">
      <c r="A32" s="145">
        <v>30226</v>
      </c>
      <c r="B32" s="123" t="s">
        <v>241</v>
      </c>
      <c r="C32" s="111">
        <v>79</v>
      </c>
      <c r="D32" s="111"/>
      <c r="E32" s="111">
        <v>4</v>
      </c>
      <c r="F32" s="142">
        <v>75</v>
      </c>
      <c r="G32" s="141">
        <f>C32-D32-E32-F32</f>
        <v>0</v>
      </c>
    </row>
    <row r="33" spans="1:7" ht="12.75" customHeight="1">
      <c r="A33" s="123" t="s">
        <v>242</v>
      </c>
      <c r="B33" s="123" t="s">
        <v>243</v>
      </c>
      <c r="C33" s="111">
        <v>14.7</v>
      </c>
      <c r="D33" s="111"/>
      <c r="E33" s="111">
        <v>14.7</v>
      </c>
      <c r="F33" s="142"/>
      <c r="G33" s="141">
        <f>C33-D33-E33-F33</f>
        <v>0</v>
      </c>
    </row>
    <row r="34" spans="1:7" ht="12.75" customHeight="1">
      <c r="A34" s="123" t="s">
        <v>244</v>
      </c>
      <c r="B34" s="123" t="s">
        <v>245</v>
      </c>
      <c r="C34" s="142">
        <v>1318.1688</v>
      </c>
      <c r="D34" s="111"/>
      <c r="E34" s="111"/>
      <c r="F34" s="142">
        <v>1318.1688</v>
      </c>
      <c r="G34" s="141"/>
    </row>
    <row r="35" spans="1:7" ht="12.75" customHeight="1">
      <c r="A35" s="123" t="s">
        <v>246</v>
      </c>
      <c r="B35" s="123" t="s">
        <v>247</v>
      </c>
      <c r="C35" s="111">
        <v>6.31</v>
      </c>
      <c r="D35" s="111"/>
      <c r="E35" s="111">
        <v>6.31</v>
      </c>
      <c r="F35" s="142"/>
      <c r="G35" s="141">
        <f aca="true" t="shared" si="0" ref="G35:G40">C35-D35-E35-F35</f>
        <v>0</v>
      </c>
    </row>
    <row r="36" spans="1:7" ht="12.75" customHeight="1">
      <c r="A36" s="123" t="s">
        <v>248</v>
      </c>
      <c r="B36" s="123" t="s">
        <v>249</v>
      </c>
      <c r="C36" s="111">
        <v>8</v>
      </c>
      <c r="D36" s="111"/>
      <c r="E36" s="111">
        <v>8</v>
      </c>
      <c r="F36" s="142"/>
      <c r="G36" s="141">
        <f t="shared" si="0"/>
        <v>0</v>
      </c>
    </row>
    <row r="37" spans="1:7" ht="12.75" customHeight="1">
      <c r="A37" s="123" t="s">
        <v>250</v>
      </c>
      <c r="B37" s="123" t="s">
        <v>251</v>
      </c>
      <c r="C37" s="111">
        <v>16.32</v>
      </c>
      <c r="D37" s="111"/>
      <c r="E37" s="111">
        <v>16.32</v>
      </c>
      <c r="F37" s="142"/>
      <c r="G37" s="141">
        <f t="shared" si="0"/>
        <v>0</v>
      </c>
    </row>
    <row r="38" spans="1:7" ht="12.75" customHeight="1">
      <c r="A38" s="123" t="s">
        <v>252</v>
      </c>
      <c r="B38" s="123" t="s">
        <v>253</v>
      </c>
      <c r="C38" s="111">
        <v>180.76</v>
      </c>
      <c r="D38" s="111"/>
      <c r="E38" s="111">
        <v>19.14</v>
      </c>
      <c r="F38" s="142">
        <v>161.62</v>
      </c>
      <c r="G38" s="141">
        <f t="shared" si="0"/>
        <v>0</v>
      </c>
    </row>
    <row r="39" spans="1:7" ht="12.75" customHeight="1">
      <c r="A39" s="123" t="s">
        <v>254</v>
      </c>
      <c r="B39" s="123" t="s">
        <v>255</v>
      </c>
      <c r="C39" s="111">
        <v>374.07</v>
      </c>
      <c r="D39" s="111">
        <v>102.47</v>
      </c>
      <c r="E39" s="111">
        <f>SUM(E40:E42)</f>
        <v>0</v>
      </c>
      <c r="F39" s="111">
        <v>271.6</v>
      </c>
      <c r="G39" s="141">
        <f t="shared" si="0"/>
        <v>0</v>
      </c>
    </row>
    <row r="40" spans="1:7" ht="12.75" customHeight="1">
      <c r="A40" s="123" t="s">
        <v>256</v>
      </c>
      <c r="B40" s="123" t="s">
        <v>257</v>
      </c>
      <c r="C40" s="111">
        <v>12.9548</v>
      </c>
      <c r="D40" s="111">
        <v>12.9548</v>
      </c>
      <c r="E40" s="111"/>
      <c r="F40" s="142"/>
      <c r="G40" s="141">
        <f t="shared" si="0"/>
        <v>0</v>
      </c>
    </row>
    <row r="41" spans="1:7" ht="12.75" customHeight="1">
      <c r="A41" s="123" t="s">
        <v>258</v>
      </c>
      <c r="B41" s="123" t="s">
        <v>259</v>
      </c>
      <c r="C41" s="111"/>
      <c r="D41" s="111"/>
      <c r="E41" s="111"/>
      <c r="F41" s="142">
        <v>181.6</v>
      </c>
      <c r="G41" s="141"/>
    </row>
    <row r="42" spans="1:7" ht="12.75" customHeight="1">
      <c r="A42" s="123" t="s">
        <v>260</v>
      </c>
      <c r="B42" s="123" t="s">
        <v>261</v>
      </c>
      <c r="C42" s="111">
        <v>3.72</v>
      </c>
      <c r="D42" s="111">
        <v>3.72</v>
      </c>
      <c r="E42" s="111"/>
      <c r="F42" s="142"/>
      <c r="G42" s="141">
        <f>C42-D42-E42-F42</f>
        <v>0</v>
      </c>
    </row>
    <row r="43" spans="1:7" ht="12.75" customHeight="1">
      <c r="A43" s="123" t="s">
        <v>262</v>
      </c>
      <c r="B43" s="123" t="s">
        <v>263</v>
      </c>
      <c r="C43" s="111">
        <v>85.8</v>
      </c>
      <c r="D43" s="111">
        <v>85.8</v>
      </c>
      <c r="E43" s="111"/>
      <c r="F43" s="142">
        <v>90</v>
      </c>
      <c r="G43" s="141"/>
    </row>
    <row r="44" spans="1:7" ht="12.75" customHeight="1">
      <c r="A44" s="123" t="s">
        <v>264</v>
      </c>
      <c r="B44" s="123" t="s">
        <v>265</v>
      </c>
      <c r="C44" s="142">
        <v>330</v>
      </c>
      <c r="D44" s="111"/>
      <c r="E44" s="111"/>
      <c r="F44" s="142">
        <v>330</v>
      </c>
      <c r="G44" s="141">
        <f>C44-D44-E44-F44</f>
        <v>0</v>
      </c>
    </row>
    <row r="45" spans="1:7" ht="12.75" customHeight="1">
      <c r="A45" s="123" t="s">
        <v>266</v>
      </c>
      <c r="B45" s="123" t="s">
        <v>267</v>
      </c>
      <c r="C45" s="142">
        <v>185</v>
      </c>
      <c r="D45" s="111"/>
      <c r="E45" s="111"/>
      <c r="F45" s="142">
        <v>185</v>
      </c>
      <c r="G45" s="141"/>
    </row>
    <row r="46" spans="1:7" ht="12.75" customHeight="1">
      <c r="A46" s="123" t="s">
        <v>268</v>
      </c>
      <c r="B46" s="123" t="s">
        <v>269</v>
      </c>
      <c r="C46" s="142">
        <v>105</v>
      </c>
      <c r="D46" s="111"/>
      <c r="E46" s="111"/>
      <c r="F46" s="142">
        <v>105</v>
      </c>
      <c r="G46" s="141">
        <f>C46-D46-E46-F46</f>
        <v>0</v>
      </c>
    </row>
    <row r="47" spans="1:7" ht="12.75" customHeight="1">
      <c r="A47" s="123" t="s">
        <v>270</v>
      </c>
      <c r="B47" s="123" t="s">
        <v>271</v>
      </c>
      <c r="C47" s="142">
        <v>40</v>
      </c>
      <c r="D47" s="111"/>
      <c r="E47" s="111"/>
      <c r="F47" s="142">
        <v>40</v>
      </c>
      <c r="G47" s="141">
        <f>C47-D47-E47-F47</f>
        <v>0</v>
      </c>
    </row>
    <row r="48" spans="1:6" ht="12.75" customHeight="1">
      <c r="A48" s="123"/>
      <c r="B48" s="123"/>
      <c r="C48" s="111"/>
      <c r="D48" s="111"/>
      <c r="E48" s="111"/>
      <c r="F48" s="142"/>
    </row>
    <row r="49" spans="1:6" ht="12.75" customHeight="1">
      <c r="A49" s="123"/>
      <c r="B49" s="123"/>
      <c r="C49" s="111"/>
      <c r="D49" s="111"/>
      <c r="E49" s="111"/>
      <c r="F49" s="142"/>
    </row>
    <row r="50" spans="5:6" ht="12.75" customHeight="1">
      <c r="E50" s="137"/>
      <c r="F50" s="137"/>
    </row>
    <row r="51" spans="5:6" ht="12.75" customHeight="1">
      <c r="E51" s="137"/>
      <c r="F51" s="137"/>
    </row>
    <row r="52" spans="5:6" ht="12.75" customHeight="1">
      <c r="E52" s="137"/>
      <c r="F52" s="137"/>
    </row>
    <row r="53" spans="5:6" ht="12.75" customHeight="1">
      <c r="E53" s="137"/>
      <c r="F53" s="137"/>
    </row>
    <row r="54" spans="5:6" ht="12.75" customHeight="1">
      <c r="E54" s="137"/>
      <c r="F54" s="137"/>
    </row>
    <row r="55" spans="5:6" ht="12.75" customHeight="1">
      <c r="E55" s="137"/>
      <c r="F55" s="137"/>
    </row>
  </sheetData>
  <sheetProtection/>
  <autoFilter ref="A5:F47"/>
  <mergeCells count="1">
    <mergeCell ref="A2:F2"/>
  </mergeCells>
  <printOptions horizontalCentered="1"/>
  <pageMargins left="0.59" right="0.59" top="0.7900000000000001" bottom="0.7900000000000001" header="0.5" footer="0.5"/>
  <pageSetup fitToHeight="0" fitToWidth="1" orientation="landscape" paperSize="9" scale="97"/>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B9" sqref="B9"/>
    </sheetView>
  </sheetViews>
  <sheetFormatPr defaultColWidth="9.16015625" defaultRowHeight="12.75" customHeight="1"/>
  <cols>
    <col min="1" max="1" width="21.33203125" style="0" customWidth="1"/>
    <col min="2" max="2" width="35.5" style="0" customWidth="1"/>
    <col min="3" max="6" width="21.33203125" style="0" customWidth="1"/>
  </cols>
  <sheetData>
    <row r="1" ht="30" customHeight="1">
      <c r="A1" s="63" t="s">
        <v>26</v>
      </c>
    </row>
    <row r="2" spans="1:6" ht="28.5" customHeight="1">
      <c r="A2" s="82" t="s">
        <v>272</v>
      </c>
      <c r="B2" s="82"/>
      <c r="C2" s="82"/>
      <c r="D2" s="82"/>
      <c r="E2" s="82"/>
      <c r="F2" s="82"/>
    </row>
    <row r="3" ht="22.5" customHeight="1">
      <c r="F3" s="4" t="s">
        <v>49</v>
      </c>
    </row>
    <row r="4" spans="1:6" ht="22.5" customHeight="1">
      <c r="A4" s="84" t="s">
        <v>150</v>
      </c>
      <c r="B4" s="84" t="s">
        <v>151</v>
      </c>
      <c r="C4" s="84" t="s">
        <v>129</v>
      </c>
      <c r="D4" s="84" t="s">
        <v>152</v>
      </c>
      <c r="E4" s="84" t="s">
        <v>153</v>
      </c>
      <c r="F4" s="84" t="s">
        <v>155</v>
      </c>
    </row>
    <row r="5" spans="1:6" ht="15.75" customHeight="1">
      <c r="A5" s="86" t="s">
        <v>139</v>
      </c>
      <c r="B5" s="86" t="s">
        <v>139</v>
      </c>
      <c r="C5" s="86">
        <v>1</v>
      </c>
      <c r="D5" s="86">
        <v>2</v>
      </c>
      <c r="E5" s="86">
        <v>3</v>
      </c>
      <c r="F5" s="86" t="s">
        <v>139</v>
      </c>
    </row>
    <row r="6" spans="1:6" ht="12.75" customHeight="1">
      <c r="A6" s="76"/>
      <c r="B6" s="76" t="s">
        <v>129</v>
      </c>
      <c r="C6" s="131">
        <f>SUM(D6:E6)</f>
        <v>938.2800000000001</v>
      </c>
      <c r="D6" s="131">
        <f>D7+D10</f>
        <v>793.8100000000001</v>
      </c>
      <c r="E6" s="131">
        <f>E7+E10</f>
        <v>144.47</v>
      </c>
      <c r="F6" s="131"/>
    </row>
    <row r="7" spans="1:6" ht="12.75" customHeight="1">
      <c r="A7" s="132">
        <v>201</v>
      </c>
      <c r="B7" s="133" t="s">
        <v>156</v>
      </c>
      <c r="C7" s="131">
        <f aca="true" t="shared" si="0" ref="C7:C12">SUM(D7:E7)</f>
        <v>908.82</v>
      </c>
      <c r="D7" s="131">
        <v>769.57</v>
      </c>
      <c r="E7" s="131">
        <v>139.25</v>
      </c>
      <c r="F7" s="131"/>
    </row>
    <row r="8" spans="1:6" ht="12.75" customHeight="1">
      <c r="A8" s="132">
        <v>20103</v>
      </c>
      <c r="B8" s="133" t="s">
        <v>157</v>
      </c>
      <c r="C8" s="131">
        <f t="shared" si="0"/>
        <v>908.82</v>
      </c>
      <c r="D8" s="131">
        <v>769.57</v>
      </c>
      <c r="E8" s="131">
        <v>139.25</v>
      </c>
      <c r="F8" s="131"/>
    </row>
    <row r="9" spans="1:6" ht="12.75" customHeight="1">
      <c r="A9" s="132">
        <v>2010301</v>
      </c>
      <c r="B9" s="133" t="s">
        <v>158</v>
      </c>
      <c r="C9" s="131">
        <f t="shared" si="0"/>
        <v>908.82</v>
      </c>
      <c r="D9" s="131">
        <v>769.57</v>
      </c>
      <c r="E9" s="131">
        <v>139.25</v>
      </c>
      <c r="F9" s="131"/>
    </row>
    <row r="10" spans="1:6" ht="12.75" customHeight="1">
      <c r="A10" s="132">
        <v>207</v>
      </c>
      <c r="B10" s="133" t="s">
        <v>159</v>
      </c>
      <c r="C10" s="131">
        <f t="shared" si="0"/>
        <v>29.459999999999997</v>
      </c>
      <c r="D10" s="131">
        <v>24.24</v>
      </c>
      <c r="E10" s="131">
        <v>5.22</v>
      </c>
      <c r="F10" s="131"/>
    </row>
    <row r="11" spans="1:6" ht="12.75" customHeight="1">
      <c r="A11" s="132">
        <v>20704</v>
      </c>
      <c r="B11" s="133" t="s">
        <v>273</v>
      </c>
      <c r="C11" s="131">
        <f t="shared" si="0"/>
        <v>29.459999999999997</v>
      </c>
      <c r="D11" s="131">
        <v>24.24</v>
      </c>
      <c r="E11" s="131">
        <v>5.22</v>
      </c>
      <c r="F11" s="131"/>
    </row>
    <row r="12" spans="1:6" ht="12.75" customHeight="1">
      <c r="A12" s="132">
        <v>2070404</v>
      </c>
      <c r="B12" s="133" t="s">
        <v>274</v>
      </c>
      <c r="C12" s="131">
        <f t="shared" si="0"/>
        <v>29.459999999999997</v>
      </c>
      <c r="D12" s="131">
        <v>24.24</v>
      </c>
      <c r="E12" s="131">
        <v>5.22</v>
      </c>
      <c r="F12" s="131"/>
    </row>
    <row r="13" spans="1:6" ht="12.75" customHeight="1">
      <c r="A13" s="132"/>
      <c r="B13" s="133"/>
      <c r="C13" s="131"/>
      <c r="D13" s="131"/>
      <c r="E13" s="131"/>
      <c r="F13" s="131"/>
    </row>
    <row r="14" spans="1:6" ht="12.75" customHeight="1">
      <c r="A14" s="132"/>
      <c r="B14" s="133"/>
      <c r="C14" s="76"/>
      <c r="D14" s="76"/>
      <c r="E14" s="76"/>
      <c r="F14" s="76"/>
    </row>
    <row r="15" spans="1:6" ht="12.75" customHeight="1">
      <c r="A15" s="132"/>
      <c r="B15" s="133"/>
      <c r="C15" s="76"/>
      <c r="D15" s="76"/>
      <c r="E15" s="76"/>
      <c r="F15" s="76"/>
    </row>
    <row r="16" spans="1:6" ht="12.75" customHeight="1">
      <c r="A16" s="133"/>
      <c r="B16" s="133"/>
      <c r="C16" s="76"/>
      <c r="D16" s="76"/>
      <c r="E16" s="76"/>
      <c r="F16" s="76"/>
    </row>
    <row r="17" spans="1:6" ht="12.75" customHeight="1">
      <c r="A17" s="134"/>
      <c r="B17" s="133"/>
      <c r="C17" s="76"/>
      <c r="D17" s="76"/>
      <c r="E17" s="76"/>
      <c r="F17" s="76"/>
    </row>
    <row r="18" spans="1:6" ht="12.75" customHeight="1">
      <c r="A18" s="134"/>
      <c r="B18" s="133"/>
      <c r="C18" s="76"/>
      <c r="D18" s="76"/>
      <c r="E18" s="76"/>
      <c r="F18" s="76"/>
    </row>
    <row r="19" spans="1:6" ht="12.75" customHeight="1">
      <c r="A19" s="133"/>
      <c r="B19" s="133"/>
      <c r="C19" s="76"/>
      <c r="D19" s="76"/>
      <c r="E19" s="76"/>
      <c r="F19" s="76"/>
    </row>
    <row r="20" spans="1:6" ht="12.75" customHeight="1">
      <c r="A20" s="133"/>
      <c r="B20" s="133"/>
      <c r="C20" s="76"/>
      <c r="D20" s="76"/>
      <c r="E20" s="76"/>
      <c r="F20" s="76"/>
    </row>
    <row r="21" spans="1:6" ht="12.75" customHeight="1">
      <c r="A21" s="133"/>
      <c r="B21" s="133"/>
      <c r="C21" s="76"/>
      <c r="D21" s="76"/>
      <c r="E21" s="76"/>
      <c r="F21" s="76"/>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2019-06-06T03:08:43Z</cp:lastPrinted>
  <dcterms:created xsi:type="dcterms:W3CDTF">2018-01-09T01:56:11Z</dcterms:created>
  <dcterms:modified xsi:type="dcterms:W3CDTF">2019-06-11T02:04:35Z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