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06" firstSheet="6" activeTab="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'表10-部门综合预算专项业务经费支出表'!$A$1:$D$45</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9">'表8-部门综合预一般公共预算基本支出明细表（按经济分类科目分）'!$A$1:$F$37</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<sst xmlns="http://schemas.openxmlformats.org/spreadsheetml/2006/main" count="975" uniqueCount="411">
  <si>
    <t>2019年部门综合预算公开报表</t>
  </si>
  <si>
    <t xml:space="preserve">                部门名称：神木市教育和体育局</t>
  </si>
  <si>
    <t xml:space="preserve">                保密审查情况： </t>
  </si>
  <si>
    <t xml:space="preserve">                部门主要负责人审签情况：</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</si>
  <si>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</si>
  <si>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</si>
  <si>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</si>
  <si>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</si>
  <si>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</si>
  <si>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</si>
  <si>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</si>
  <si>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</si>
  <si>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</si>
  <si>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</si>
  <si>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</si>
  <si>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</si>
  <si>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</si>
  <si>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</si>
  <si>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</si>
  <si>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</si>
  <si>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</si>
  <si>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</si>
  <si>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</si>
  <si>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</si>
  <si>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</si>
  <si>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</si>
  <si>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</si>
  <si>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</si>
  <si>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</si>
  <si>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本部门未做政府性基金预算</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</si>
  <si>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</si>
  <si>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</si>
  <si>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</si>
  <si>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</si>
  <si>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</si>
  <si>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</si>
  <si>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r>
      <t>表1</t>
    </r>
    <r>
      <rPr>
        <sz val="12"/>
        <rFont val="宋体"/>
        <family val="0"/>
      </rPr>
      <t>3</t>
    </r>
  </si>
  <si>
    <t>2019年部门专项业务经费一级项目绩效目标表</t>
  </si>
  <si>
    <t>我单位无相关项目，因此暂时未开展绩效目标评审工作</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</si>
  <si>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</si>
  <si>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</si>
  <si>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</si>
  <si>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</si>
  <si>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</si>
  <si>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</si>
  <si>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</si>
  <si>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</si>
  <si>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</si>
  <si>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</si>
  <si>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</si>
  <si>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</si>
  <si>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</si>
  <si>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</si>
  <si>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</si>
  <si>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</si>
  <si>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</si>
  <si>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</si>
  <si>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</si>
  <si>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</si>
  <si>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</si>
  <si>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</si>
  <si>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</si>
  <si>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</si>
  <si>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</si>
  <si>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</si>
  <si>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</si>
  <si>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</si>
  <si>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(4)住房保障支出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</si>
  <si>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</si>
  <si>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</si>
  <si>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</si>
  <si>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</si>
  <si>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</si>
  <si>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</si>
  <si>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</si>
  <si>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</si>
  <si>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</si>
  <si>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</si>
  <si>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</si>
  <si>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</si>
  <si>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</si>
  <si>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</si>
  <si>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</si>
  <si>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</si>
  <si>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</si>
  <si>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</si>
  <si>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</si>
  <si>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</si>
  <si>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</si>
  <si>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</si>
  <si>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</si>
  <si>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</si>
  <si>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</si>
  <si>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</si>
  <si>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</si>
  <si>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</si>
  <si>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</si>
  <si>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</si>
  <si>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</si>
  <si>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</si>
  <si>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</si>
  <si>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</si>
  <si>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</si>
  <si>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</si>
  <si>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</si>
  <si>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</si>
  <si>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</si>
  <si>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</si>
  <si>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</si>
  <si>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</si>
  <si>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</si>
  <si>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</si>
  <si>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</si>
  <si>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</si>
  <si>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</si>
  <si>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</si>
  <si>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</si>
  <si>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</si>
  <si>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</si>
  <si>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</si>
  <si>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</si>
  <si>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</si>
  <si>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</si>
  <si>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</si>
  <si>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</si>
  <si>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</si>
  <si>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</si>
  <si>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</si>
  <si>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</si>
  <si>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</si>
  <si>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</si>
  <si>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</si>
  <si>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</si>
  <si>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</si>
  <si>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</si>
  <si>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</si>
  <si>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神木市教育和体育局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</si>
  <si>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</si>
  <si>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</si>
  <si>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</si>
  <si>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</si>
  <si>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</si>
  <si>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</si>
  <si>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</si>
  <si>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</si>
  <si>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</si>
  <si>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</si>
  <si>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</si>
  <si>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</si>
  <si>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</si>
  <si>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</si>
  <si>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教育管理事务</t>
  </si>
  <si>
    <t xml:space="preserve">学前教育 </t>
  </si>
  <si>
    <t>小学教育</t>
  </si>
  <si>
    <t>初中教育</t>
  </si>
  <si>
    <t>高中教育</t>
  </si>
  <si>
    <t>其他普通教育</t>
  </si>
  <si>
    <t>职业教育</t>
  </si>
  <si>
    <t>特殊教育</t>
  </si>
  <si>
    <t>其他教育</t>
  </si>
  <si>
    <t>经济科目编码</t>
  </si>
  <si>
    <t>经济科目名称</t>
  </si>
  <si>
    <t>301</t>
  </si>
  <si>
    <t>工资福利支出</t>
  </si>
  <si>
    <t>30101</t>
  </si>
  <si>
    <t>基本工资</t>
  </si>
  <si>
    <t>30102</t>
  </si>
  <si>
    <t>津贴补贴</t>
  </si>
  <si>
    <t>30103</t>
  </si>
  <si>
    <t>奖金</t>
  </si>
  <si>
    <t>30106</t>
  </si>
  <si>
    <t>伙食补助</t>
  </si>
  <si>
    <t>30107</t>
  </si>
  <si>
    <t>绩效工资</t>
  </si>
  <si>
    <t>30108</t>
  </si>
  <si>
    <t>机关事业单位养老保险缴费</t>
  </si>
  <si>
    <t>30109</t>
  </si>
  <si>
    <t>职业年金缴费</t>
  </si>
  <si>
    <t>30112</t>
  </si>
  <si>
    <t>其他社会保障缴费</t>
  </si>
  <si>
    <t>30113</t>
  </si>
  <si>
    <t>住房公积金</t>
  </si>
  <si>
    <t>30199</t>
  </si>
  <si>
    <t>其他工资福利支出</t>
  </si>
  <si>
    <t>302</t>
  </si>
  <si>
    <t>商品和服务支出小计</t>
  </si>
  <si>
    <t>30201</t>
  </si>
  <si>
    <t>办公费</t>
  </si>
  <si>
    <t>30202</t>
  </si>
  <si>
    <t>印刷费</t>
  </si>
  <si>
    <t>30204</t>
  </si>
  <si>
    <t>手续费</t>
  </si>
  <si>
    <t>30207</t>
  </si>
  <si>
    <t>邮电费</t>
  </si>
  <si>
    <t>30211</t>
  </si>
  <si>
    <t>差费</t>
  </si>
  <si>
    <t>30214</t>
  </si>
  <si>
    <t>租赁费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</si>
  <si>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</si>
  <si>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</si>
  <si>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</si>
  <si>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</si>
  <si>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</si>
  <si>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</si>
  <si>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</si>
  <si>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</si>
  <si>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</si>
  <si>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</si>
  <si>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</si>
  <si>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</si>
  <si>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</si>
  <si>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</si>
  <si>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</si>
  <si>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对个人和家庭补助支出</t>
  </si>
  <si>
    <t>30301</t>
  </si>
  <si>
    <t>离休费</t>
  </si>
  <si>
    <t>30302</t>
  </si>
  <si>
    <t>退休费</t>
  </si>
  <si>
    <t>30304</t>
  </si>
  <si>
    <t>抚恤金</t>
  </si>
  <si>
    <t>30305</t>
  </si>
  <si>
    <t>生活补助</t>
  </si>
  <si>
    <t>30399</t>
  </si>
  <si>
    <t>其他对个人和家庭补助支出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</si>
  <si>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</si>
  <si>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</si>
  <si>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</si>
  <si>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</si>
  <si>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</si>
  <si>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</si>
  <si>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</si>
  <si>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</si>
  <si>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</si>
  <si>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</si>
  <si>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</si>
  <si>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</si>
  <si>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</si>
  <si>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</si>
  <si>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</si>
  <si>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</si>
  <si>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</si>
  <si>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</si>
  <si>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</si>
  <si>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</si>
  <si>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</si>
  <si>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</si>
  <si>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</si>
  <si>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</si>
  <si>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</si>
  <si>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</si>
  <si>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</si>
  <si>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</si>
  <si>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</si>
  <si>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</si>
  <si>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</si>
  <si>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</si>
  <si>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</si>
  <si>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</si>
  <si>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</si>
  <si>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校园安保经费</t>
  </si>
  <si>
    <t>校园后勤人员经费</t>
  </si>
  <si>
    <t>教育督导专项工作经费</t>
  </si>
  <si>
    <t>教师奖励专项经费</t>
  </si>
  <si>
    <t>校服购置经费</t>
  </si>
  <si>
    <r>
      <t>2</t>
    </r>
    <r>
      <rPr>
        <sz val="9"/>
        <rFont val="宋体"/>
        <family val="0"/>
      </rPr>
      <t>018年师生校园方责任保险</t>
    </r>
  </si>
  <si>
    <t>“十五年”免费教育经费</t>
  </si>
  <si>
    <t>“以奖代增”专项绩效</t>
  </si>
  <si>
    <t>招生办中、高考考试工作经费</t>
  </si>
  <si>
    <t>招生办学业水平考试专项经费</t>
  </si>
  <si>
    <t>招办外语科目听力考试</t>
  </si>
  <si>
    <t>招办体育考试专项工作经费</t>
  </si>
  <si>
    <t>教育中心考试教研专项工作经费</t>
  </si>
  <si>
    <t>教育中心汉字听写及考试教研专项经费</t>
  </si>
  <si>
    <t>青少年活动中心水电费等日常运行经费</t>
  </si>
  <si>
    <t>青少年活动中心物业费</t>
  </si>
  <si>
    <t>青少年活动中心临聘专业技术人员经费</t>
  </si>
  <si>
    <t>青少年活动中心参赛及组织活动经费</t>
  </si>
  <si>
    <t>青少年活动中心设备购置经费</t>
  </si>
  <si>
    <t>教师奖励经费</t>
  </si>
  <si>
    <t>教师绩效考核及教育质量提升奖金</t>
  </si>
  <si>
    <r>
      <t>P</t>
    </r>
    <r>
      <rPr>
        <sz val="9"/>
        <rFont val="宋体"/>
        <family val="0"/>
      </rPr>
      <t>PD筛查经费</t>
    </r>
  </si>
  <si>
    <t>幼儿园“以奖代补”专项资金</t>
  </si>
  <si>
    <t>校本研修专项经费</t>
  </si>
  <si>
    <t>新聘教师考试工作经费</t>
  </si>
  <si>
    <t>电教中心网络设备运行风险更新维护费</t>
  </si>
  <si>
    <t>电教中心网“一师一优课、一课一名师”评审经费</t>
  </si>
  <si>
    <t>电教中心理、化、生实验操作考试专项经费</t>
  </si>
  <si>
    <t>资助中心工作专项经费</t>
  </si>
  <si>
    <t>特殊教育专项补贴</t>
  </si>
  <si>
    <t>巡考系统维护经费</t>
  </si>
  <si>
    <t>体育中心各系统、镇、街道办第十套广播体操比赛专项</t>
  </si>
  <si>
    <t>体育中心物业托管费</t>
  </si>
  <si>
    <t>体育中心水电费</t>
  </si>
  <si>
    <t>贺川小学贺斌斌伤残补助</t>
  </si>
  <si>
    <t>第四幼儿园维修改造项目经费</t>
  </si>
  <si>
    <t>第四幼儿园教学设备购置</t>
  </si>
  <si>
    <t>教师进修学校各项培训专项经费</t>
  </si>
  <si>
    <t>贫困家庭中高职学生扶贫助学补助本级配套经费</t>
  </si>
  <si>
    <t>科目编码</t>
  </si>
  <si>
    <t>采购项目</t>
  </si>
  <si>
    <t>采购目录</t>
  </si>
  <si>
    <t>购买服务内容</t>
  </si>
  <si>
    <t>规格型号</t>
  </si>
  <si>
    <t>数量</t>
  </si>
  <si>
    <t>实施采购时间</t>
  </si>
  <si>
    <t>预算金额</t>
  </si>
  <si>
    <t>说明</t>
  </si>
  <si>
    <t>类</t>
  </si>
  <si>
    <t>款</t>
  </si>
  <si>
    <t>项</t>
  </si>
  <si>
    <t>教育局</t>
  </si>
  <si>
    <t>基础教育专网光纤租赁费</t>
  </si>
  <si>
    <t>2019校服购置经费</t>
  </si>
  <si>
    <t>2019年师生校园方责任保险</t>
  </si>
  <si>
    <t>青少年活动中心</t>
  </si>
  <si>
    <t>设备购置经费</t>
  </si>
  <si>
    <t>物业管理费</t>
  </si>
  <si>
    <t>第四幼儿园</t>
  </si>
  <si>
    <t>体育中心</t>
  </si>
  <si>
    <t>2018年</t>
  </si>
  <si>
    <t>2019年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</si>
  <si>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</si>
  <si>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</si>
  <si>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</si>
  <si>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</si>
  <si>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</si>
  <si>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</si>
  <si>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</si>
  <si>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</si>
  <si>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</si>
  <si>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</si>
  <si>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</si>
  <si>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</si>
  <si>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</si>
  <si>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</si>
  <si>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</si>
  <si>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表13</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</si>
  <si>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</si>
  <si>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</si>
  <si>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</si>
  <si>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</si>
  <si>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</si>
  <si>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</si>
  <si>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</si>
  <si>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</si>
  <si>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</si>
  <si>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</si>
  <si>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</si>
  <si>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</si>
  <si>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</si>
  <si>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</si>
  <si>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</si>
  <si>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</si>
  <si>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</si>
  <si>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</si>
  <si>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</si>
  <si>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</si>
  <si>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</si>
  <si>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</si>
  <si>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</si>
  <si>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</si>
  <si>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</si>
  <si>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</si>
  <si>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</si>
  <si>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</si>
  <si>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</si>
  <si>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</si>
  <si>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</si>
  <si>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</si>
  <si>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</si>
  <si>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</si>
  <si>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</si>
  <si>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</si>
  <si>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</si>
  <si>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</si>
  <si>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</si>
  <si>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</si>
  <si>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</si>
  <si>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</si>
  <si>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</si>
  <si>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</si>
  <si>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</si>
  <si>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</si>
  <si>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</si>
  <si>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</si>
  <si>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</si>
  <si>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</si>
  <si>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</si>
  <si>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</si>
  <si>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</si>
  <si>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</si>
  <si>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</si>
  <si>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单位;万元</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</si>
  <si>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</si>
  <si>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</si>
  <si>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</si>
  <si>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</si>
  <si>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</si>
  <si>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</si>
  <si>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</si>
  <si>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</si>
  <si>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</si>
  <si>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</si>
  <si>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</si>
  <si>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</si>
  <si>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督导室</t>
  </si>
  <si>
    <t>招生办</t>
  </si>
  <si>
    <t>教育中心</t>
  </si>
  <si>
    <t>后勤服务中心</t>
  </si>
  <si>
    <t>电教中心</t>
  </si>
  <si>
    <t>资助中心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</si>
</sst>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_ "/>
    <numFmt numFmtId="183" formatCode="#,##0.0000"/>
  </numFmts>
  <fonts count="58">
    <font>
      <sz val="9"/>
      <name val="宋体"/>
      <family val="0"/>
    </font>
    <font>
      <sz val="11"/>
      <name val="宋体"/>
      <family val="0"/>
    </font>
    <font>
      <sz val="12"/>
      <name val="宋体"/>
      <family val="0"/>
    </font>
    <font>
      <b/>
      <sz val="12"/>
      <name val="宋体"/>
      <family val="0"/>
    </font>
    <font>
      <sz val="11"/>
      <color indexed="8"/>
      <name val="宋体"/>
      <family val="0"/>
    </font>
    <font>
      <sz val="12"/>
      <name val="黑体"/>
      <family val="3"/>
    </font>
    <font>
      <b/>
      <sz val="16"/>
      <name val="宋体"/>
      <family val="0"/>
    </font>
    <font>
      <sz val="10"/>
      <name val="宋体"/>
      <family val="0"/>
    </font>
    <font>
      <sz val="9"/>
      <color indexed="10"/>
      <name val="宋体"/>
      <family val="0"/>
    </font>
    <font>
      <b/>
      <sz val="15"/>
      <name val="宋体"/>
      <family val="0"/>
    </font>
    <font>
      <b/>
      <sz val="9"/>
      <name val="宋体"/>
      <family val="0"/>
    </font>
    <font>
      <sz val="9"/>
      <color indexed="8"/>
      <name val="宋体"/>
      <family val="0"/>
    </font>
    <font>
      <b/>
      <sz val="18"/>
      <name val="宋体"/>
      <family val="0"/>
    </font>
    <font>
      <sz val="48"/>
      <name val="宋体"/>
      <family val="0"/>
    </font>
    <font>
      <b/>
      <sz val="20"/>
      <name val="宋体"/>
      <family val="0"/>
    </font>
    <font>
      <b/>
      <sz val="11"/>
      <color indexed="9"/>
      <name val="宋体"/>
      <family val="0"/>
    </font>
    <font>
      <b/>
      <sz val="10"/>
      <name val="Arial"/>
      <family val="2"/>
    </font>
    <font>
      <b/>
      <sz val="13"/>
      <color indexed="54"/>
      <name val="宋体"/>
      <family val="0"/>
    </font>
    <font>
      <u val="single"/>
      <sz val="11"/>
      <color indexed="12"/>
      <name val="宋体"/>
      <family val="0"/>
    </font>
    <font>
      <b/>
      <sz val="18"/>
      <color indexed="54"/>
      <name val="宋体"/>
      <family val="0"/>
    </font>
    <font>
      <b/>
      <sz val="11"/>
      <color indexed="63"/>
      <name val="宋体"/>
      <family val="0"/>
    </font>
    <font>
      <sz val="11"/>
      <color indexed="9"/>
      <name val="宋体"/>
      <family val="0"/>
    </font>
    <font>
      <sz val="11"/>
      <color indexed="62"/>
      <name val="宋体"/>
      <family val="0"/>
    </font>
    <font>
      <b/>
      <sz val="11"/>
      <color indexed="53"/>
      <name val="宋体"/>
      <family val="0"/>
    </font>
    <font>
      <b/>
      <sz val="11"/>
      <color indexed="54"/>
      <name val="宋体"/>
      <family val="0"/>
    </font>
    <font>
      <sz val="11"/>
      <color indexed="16"/>
      <name val="宋体"/>
      <family val="0"/>
    </font>
    <font>
      <b/>
      <sz val="11"/>
      <color indexed="8"/>
      <name val="宋体"/>
      <family val="0"/>
    </font>
    <font>
      <i/>
      <sz val="11"/>
      <color indexed="23"/>
      <name val="宋体"/>
      <family val="0"/>
    </font>
    <font>
      <sz val="11"/>
      <color indexed="10"/>
      <name val="宋体"/>
      <family val="0"/>
    </font>
    <font>
      <b/>
      <sz val="15"/>
      <color indexed="54"/>
      <name val="宋体"/>
      <family val="0"/>
    </font>
    <font>
      <u val="single"/>
      <sz val="11"/>
      <color indexed="20"/>
      <name val="宋体"/>
      <family val="0"/>
    </font>
    <font>
      <sz val="11"/>
      <color indexed="53"/>
      <name val="宋体"/>
      <family val="0"/>
    </font>
    <font>
      <sz val="11"/>
      <color indexed="17"/>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rgb="FFFF0000"/>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20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55" fillId="0" borderId="10" xfId="0" applyFont="1" applyBorder="1" applyAlignment="1">
      <alignment horizontal="center" vertical="center" wrapText="1"/>
    </xf>
    <xf numFmtId="180" fontId="55" fillId="0" borderId="10" xfId="0" applyNumberFormat="1" applyFont="1" applyBorder="1" applyAlignment="1">
      <alignment horizontal="center" vertical="center" wrapText="1"/>
    </xf>
    <xf numFmtId="0" fontId="55" fillId="0" borderId="11" xfId="0" applyFont="1" applyBorder="1" applyAlignment="1">
      <alignment horizontal="center" vertical="center" wrapText="1"/>
    </xf>
    <xf numFmtId="180" fontId="55" fillId="0" borderId="11" xfId="0" applyNumberFormat="1" applyFont="1" applyBorder="1" applyAlignment="1">
      <alignment horizontal="center" vertical="center" wrapText="1"/>
    </xf>
    <xf numFmtId="0" fontId="55" fillId="0" borderId="9" xfId="0" applyFont="1" applyBorder="1" applyAlignment="1">
      <alignment horizontal="center" vertical="center" wrapText="1"/>
    </xf>
    <xf numFmtId="180" fontId="55"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4" fillId="0" borderId="17" xfId="0" applyFont="1" applyFill="1" applyBorder="1" applyAlignment="1">
      <alignment vertical="center"/>
    </xf>
    <xf numFmtId="0" fontId="4" fillId="0" borderId="18" xfId="0" applyFont="1" applyFill="1" applyBorder="1" applyAlignment="1">
      <alignment vertical="center"/>
    </xf>
    <xf numFmtId="0" fontId="2" fillId="0" borderId="9"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22" xfId="0" applyFont="1" applyFill="1" applyBorder="1" applyAlignment="1">
      <alignment vertical="center"/>
    </xf>
    <xf numFmtId="0" fontId="2" fillId="0" borderId="10" xfId="63" applyBorder="1" applyAlignment="1">
      <alignment horizontal="center" vertical="center" wrapText="1"/>
      <protection/>
    </xf>
    <xf numFmtId="0" fontId="2" fillId="0" borderId="10"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10" xfId="63" applyBorder="1" applyAlignment="1">
      <alignment horizontal="left" vertical="center" wrapText="1"/>
      <protection/>
    </xf>
    <xf numFmtId="0" fontId="2" fillId="0" borderId="13" xfId="63" applyBorder="1" applyAlignment="1">
      <alignment horizontal="left" vertical="center" wrapText="1"/>
      <protection/>
    </xf>
    <xf numFmtId="0" fontId="2" fillId="0" borderId="11"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0" xfId="0" applyAlignment="1">
      <alignment horizontal="right"/>
    </xf>
    <xf numFmtId="0" fontId="6"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Border="1" applyAlignment="1">
      <alignment horizontal="center"/>
    </xf>
    <xf numFmtId="0" fontId="0" fillId="0" borderId="12" xfId="0" applyBorder="1" applyAlignment="1">
      <alignment horizontal="center" vertical="center"/>
    </xf>
    <xf numFmtId="0" fontId="0" fillId="0" borderId="9" xfId="0" applyFill="1" applyBorder="1" applyAlignment="1">
      <alignment horizontal="center"/>
    </xf>
    <xf numFmtId="0" fontId="0" fillId="0" borderId="0" xfId="0" applyAlignment="1">
      <alignment vertical="center"/>
    </xf>
    <xf numFmtId="0" fontId="0" fillId="0" borderId="0" xfId="0" applyAlignment="1">
      <alignment horizontal="center"/>
    </xf>
    <xf numFmtId="0" fontId="0" fillId="0" borderId="0" xfId="0" applyFill="1" applyAlignment="1">
      <alignment horizontal="center"/>
    </xf>
    <xf numFmtId="0" fontId="0" fillId="0" borderId="9" xfId="0" applyFont="1" applyFill="1" applyBorder="1" applyAlignment="1">
      <alignment/>
    </xf>
    <xf numFmtId="0" fontId="0" fillId="0" borderId="9" xfId="0" applyFont="1" applyFill="1" applyBorder="1" applyAlignment="1">
      <alignment horizontal="center"/>
    </xf>
    <xf numFmtId="0" fontId="56" fillId="0" borderId="9" xfId="0" applyFont="1" applyFill="1" applyBorder="1" applyAlignment="1">
      <alignment horizontal="center"/>
    </xf>
    <xf numFmtId="0" fontId="0" fillId="0" borderId="9" xfId="0"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33" borderId="9" xfId="0" applyNumberFormat="1" applyFont="1" applyFill="1" applyBorder="1" applyAlignment="1" applyProtection="1">
      <alignment horizontal="center" vertical="center"/>
      <protection/>
    </xf>
    <xf numFmtId="0" fontId="10" fillId="33" borderId="9" xfId="0" applyFont="1" applyFill="1" applyBorder="1" applyAlignment="1">
      <alignment horizontal="center" vertical="center"/>
    </xf>
    <xf numFmtId="0" fontId="0" fillId="33"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protection/>
    </xf>
    <xf numFmtId="0" fontId="7" fillId="33" borderId="9" xfId="0" applyFont="1" applyFill="1" applyBorder="1" applyAlignment="1">
      <alignment horizontal="left" vertical="center"/>
    </xf>
    <xf numFmtId="4" fontId="0" fillId="33" borderId="9" xfId="0" applyNumberFormat="1" applyFont="1" applyFill="1" applyBorder="1" applyAlignment="1" applyProtection="1">
      <alignment horizontal="right" vertical="center" wrapText="1"/>
      <protection/>
    </xf>
    <xf numFmtId="0" fontId="0" fillId="33" borderId="9" xfId="0" applyFill="1"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33" borderId="9" xfId="0" applyNumberFormat="1" applyFill="1" applyBorder="1" applyAlignment="1" applyProtection="1">
      <alignment vertical="center"/>
      <protection/>
    </xf>
    <xf numFmtId="0" fontId="7" fillId="33" borderId="9" xfId="0" applyFont="1" applyFill="1" applyBorder="1" applyAlignment="1">
      <alignment vertical="center"/>
    </xf>
    <xf numFmtId="0" fontId="0" fillId="33" borderId="9" xfId="0" applyFill="1" applyBorder="1" applyAlignment="1">
      <alignment/>
    </xf>
    <xf numFmtId="4" fontId="0" fillId="33" borderId="9" xfId="0" applyNumberFormat="1" applyFill="1" applyBorder="1" applyAlignment="1">
      <alignment horizontal="right" vertical="center"/>
    </xf>
    <xf numFmtId="0" fontId="0" fillId="33" borderId="9" xfId="0" applyNumberFormat="1" applyFont="1" applyFill="1" applyBorder="1" applyAlignment="1" applyProtection="1">
      <alignment horizontal="left" vertical="center"/>
      <protection/>
    </xf>
    <xf numFmtId="4" fontId="0" fillId="33" borderId="9" xfId="0" applyNumberFormat="1" applyFill="1" applyBorder="1" applyAlignment="1">
      <alignment horizontal="right" vertical="center" wrapText="1"/>
    </xf>
    <xf numFmtId="4" fontId="0" fillId="33"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0" fontId="0" fillId="33" borderId="0" xfId="0" applyFill="1" applyAlignment="1">
      <alignment/>
    </xf>
    <xf numFmtId="0" fontId="0" fillId="0" borderId="0" xfId="0" applyAlignment="1">
      <alignment/>
    </xf>
    <xf numFmtId="49" fontId="0" fillId="0" borderId="9" xfId="0" applyNumberFormat="1" applyFill="1" applyBorder="1" applyAlignment="1" applyProtection="1">
      <alignment horizontal="center" vertical="center" wrapText="1"/>
      <protection/>
    </xf>
    <xf numFmtId="0" fontId="0" fillId="0" borderId="10" xfId="0" applyBorder="1" applyAlignment="1">
      <alignment vertical="center"/>
    </xf>
    <xf numFmtId="4" fontId="0" fillId="0" borderId="9" xfId="0" applyNumberFormat="1" applyFill="1" applyBorder="1" applyAlignment="1" applyProtection="1">
      <alignment vertical="center" wrapText="1"/>
      <protection/>
    </xf>
    <xf numFmtId="4" fontId="0" fillId="0" borderId="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wrapText="1"/>
      <protection/>
    </xf>
    <xf numFmtId="4" fontId="0" fillId="0" borderId="9"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right" vertical="center" wrapText="1"/>
      <protection/>
    </xf>
    <xf numFmtId="49" fontId="0" fillId="0" borderId="24" xfId="0" applyNumberFormat="1" applyFill="1" applyBorder="1" applyAlignment="1" applyProtection="1">
      <alignment horizontal="left" vertical="center" wrapText="1"/>
      <protection/>
    </xf>
    <xf numFmtId="49" fontId="0" fillId="0" borderId="25" xfId="0" applyNumberFormat="1" applyFill="1" applyBorder="1" applyAlignment="1" applyProtection="1">
      <alignment horizontal="left" vertical="center" wrapText="1"/>
      <protection/>
    </xf>
    <xf numFmtId="49" fontId="0" fillId="0" borderId="23"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26" xfId="0" applyBorder="1" applyAlignment="1">
      <alignment/>
    </xf>
    <xf numFmtId="181" fontId="0" fillId="0" borderId="0" xfId="0" applyNumberFormat="1" applyAlignment="1">
      <alignment/>
    </xf>
    <xf numFmtId="181" fontId="6" fillId="0" borderId="0" xfId="0" applyNumberFormat="1" applyFont="1" applyAlignment="1">
      <alignment horizontal="centerContinuous" vertical="center"/>
    </xf>
    <xf numFmtId="181" fontId="0" fillId="0" borderId="9" xfId="0" applyNumberFormat="1" applyBorder="1" applyAlignment="1">
      <alignment horizontal="center" vertical="center" wrapText="1"/>
    </xf>
    <xf numFmtId="182"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181" fontId="0" fillId="0" borderId="9" xfId="0" applyNumberFormat="1" applyBorder="1" applyAlignment="1">
      <alignment horizontal="center" vertical="center"/>
    </xf>
    <xf numFmtId="181" fontId="0" fillId="0" borderId="0" xfId="0" applyNumberFormat="1" applyFill="1" applyAlignment="1">
      <alignment/>
    </xf>
    <xf numFmtId="0" fontId="0" fillId="0" borderId="15" xfId="0" applyBorder="1" applyAlignment="1">
      <alignment horizontal="center" vertic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Font="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0" fontId="7" fillId="0" borderId="9" xfId="0" applyFont="1" applyFill="1" applyBorder="1" applyAlignment="1">
      <alignment vertical="center"/>
    </xf>
    <xf numFmtId="4" fontId="0" fillId="0" borderId="9" xfId="0" applyNumberFormat="1" applyFill="1" applyBorder="1" applyAlignment="1">
      <alignment horizontal="center" vertical="center"/>
    </xf>
    <xf numFmtId="0" fontId="0" fillId="0" borderId="9" xfId="0" applyBorder="1" applyAlignment="1">
      <alignment vertical="center"/>
    </xf>
    <xf numFmtId="0" fontId="7" fillId="0" borderId="9" xfId="0" applyFont="1" applyFill="1" applyBorder="1" applyAlignment="1">
      <alignment/>
    </xf>
    <xf numFmtId="0" fontId="0" fillId="0" borderId="9" xfId="0" applyNumberFormat="1" applyFont="1" applyFill="1" applyBorder="1" applyAlignment="1" applyProtection="1">
      <alignment horizontal="left" vertical="center"/>
      <protection/>
    </xf>
    <xf numFmtId="4" fontId="0" fillId="33" borderId="9" xfId="0" applyNumberFormat="1" applyFont="1" applyFill="1" applyBorder="1" applyAlignment="1" applyProtection="1">
      <alignment horizontal="center" vertical="center"/>
      <protection/>
    </xf>
    <xf numFmtId="0" fontId="0" fillId="33" borderId="9" xfId="0" applyFont="1" applyFill="1" applyBorder="1" applyAlignment="1">
      <alignment horizontal="left" vertical="center"/>
    </xf>
    <xf numFmtId="0" fontId="0" fillId="33" borderId="9" xfId="0" applyFont="1" applyFill="1" applyBorder="1" applyAlignment="1">
      <alignment vertical="center"/>
    </xf>
    <xf numFmtId="2" fontId="0" fillId="33" borderId="9" xfId="0" applyNumberFormat="1" applyFill="1" applyBorder="1" applyAlignment="1" applyProtection="1">
      <alignment horizontal="center" vertical="center"/>
      <protection/>
    </xf>
    <xf numFmtId="2" fontId="10" fillId="33"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6" fillId="0" borderId="0" xfId="0" applyFont="1" applyFill="1" applyAlignment="1">
      <alignment horizontal="center" vertical="center"/>
    </xf>
    <xf numFmtId="181" fontId="0" fillId="33" borderId="9" xfId="0" applyNumberFormat="1" applyFill="1" applyBorder="1" applyAlignment="1">
      <alignment horizontal="center" vertical="center"/>
    </xf>
    <xf numFmtId="181"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0" xfId="0" applyNumberFormat="1" applyFont="1" applyFill="1" applyBorder="1" applyAlignment="1" applyProtection="1">
      <alignment horizontal="center" vertical="center"/>
      <protection/>
    </xf>
    <xf numFmtId="4" fontId="57" fillId="33"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0" fontId="7" fillId="0" borderId="9" xfId="0" applyFont="1" applyFill="1" applyBorder="1" applyAlignment="1">
      <alignment horizontal="left" vertical="center"/>
    </xf>
    <xf numFmtId="4" fontId="0" fillId="0" borderId="9" xfId="0" applyNumberFormat="1" applyFill="1" applyBorder="1" applyAlignment="1">
      <alignment horizontal="center" vertical="center" wrapText="1"/>
    </xf>
    <xf numFmtId="4" fontId="0" fillId="0" borderId="9" xfId="0" applyNumberFormat="1" applyFont="1" applyFill="1" applyBorder="1" applyAlignment="1">
      <alignment horizontal="center" vertical="center" wrapText="1"/>
    </xf>
    <xf numFmtId="183" fontId="0" fillId="33"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10" xfId="0" applyNumberFormat="1" applyFont="1" applyBorder="1" applyAlignment="1">
      <alignment horizontal="left" vertical="center"/>
    </xf>
    <xf numFmtId="0" fontId="3" fillId="0" borderId="15"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0" fillId="0" borderId="9" xfId="0" applyNumberFormat="1" applyFont="1" applyBorder="1" applyAlignment="1">
      <alignment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2" ht="93" customHeight="1">
      <c r="A2" s="202" t="s">
        <v>0</v>
      </c>
    </row>
    <row r="3" spans="1:14" ht="93.75" customHeight="1">
      <c r="A3" s="203"/>
      <c r="N3" s="65"/>
    </row>
    <row r="4" ht="81.75" customHeight="1">
      <c r="A4" s="204" t="s">
        <v>1</v>
      </c>
    </row>
    <row r="5" ht="40.5" customHeight="1">
      <c r="A5" s="204" t="s">
        <v>2</v>
      </c>
    </row>
    <row r="6" ht="36.75" customHeight="1">
      <c r="A6" s="204" t="s">
        <v>3</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A1" sqref="A1:IV65536"/>
    </sheetView>
  </sheetViews>
  <sheetFormatPr defaultColWidth="9.16015625" defaultRowHeight="12.75" customHeight="1"/>
  <cols>
    <col min="1" max="1" width="19" style="0" customWidth="1"/>
    <col min="2" max="2" width="31.66015625" style="0" customWidth="1"/>
    <col min="3" max="3" width="21.33203125" style="130" customWidth="1"/>
    <col min="4" max="5" width="21.33203125" style="96" customWidth="1"/>
    <col min="6" max="6" width="21.33203125" style="0" customWidth="1"/>
  </cols>
  <sheetData>
    <row r="1" ht="30" customHeight="1">
      <c r="A1" s="65" t="s">
        <v>24</v>
      </c>
    </row>
    <row r="2" spans="1:6" ht="28.5" customHeight="1">
      <c r="A2" s="67" t="s">
        <v>25</v>
      </c>
      <c r="B2" s="4"/>
      <c r="C2" s="4"/>
      <c r="D2" s="4"/>
      <c r="E2" s="4"/>
      <c r="F2" s="4"/>
    </row>
    <row r="3" ht="22.5" customHeight="1">
      <c r="F3" s="4" t="s">
        <v>45</v>
      </c>
    </row>
    <row r="4" spans="1:6" ht="18.75" customHeight="1">
      <c r="A4" s="89" t="s">
        <v>160</v>
      </c>
      <c r="B4" s="89" t="s">
        <v>161</v>
      </c>
      <c r="C4" s="89" t="s">
        <v>125</v>
      </c>
      <c r="D4" s="89" t="s">
        <v>147</v>
      </c>
      <c r="E4" s="89" t="s">
        <v>148</v>
      </c>
      <c r="F4" s="89" t="s">
        <v>150</v>
      </c>
    </row>
    <row r="5" spans="1:6" ht="18.75" customHeight="1">
      <c r="A5" s="131" t="s">
        <v>135</v>
      </c>
      <c r="B5" s="131" t="s">
        <v>135</v>
      </c>
      <c r="C5" s="132">
        <v>1</v>
      </c>
      <c r="D5" s="76">
        <v>2</v>
      </c>
      <c r="E5" s="76">
        <v>3</v>
      </c>
      <c r="F5" s="76" t="s">
        <v>135</v>
      </c>
    </row>
    <row r="6" spans="1:6" ht="18.75" customHeight="1">
      <c r="A6" s="131" t="s">
        <v>162</v>
      </c>
      <c r="B6" s="131" t="s">
        <v>163</v>
      </c>
      <c r="C6" s="133">
        <v>57108.15</v>
      </c>
      <c r="D6" s="134">
        <v>57108.15</v>
      </c>
      <c r="E6" s="134"/>
      <c r="F6" s="135"/>
    </row>
    <row r="7" spans="1:6" ht="18.75" customHeight="1">
      <c r="A7" s="131" t="s">
        <v>164</v>
      </c>
      <c r="B7" s="136" t="s">
        <v>165</v>
      </c>
      <c r="C7" s="137">
        <v>17777.76</v>
      </c>
      <c r="D7" s="135">
        <v>17777.76</v>
      </c>
      <c r="E7" s="135"/>
      <c r="F7" s="138"/>
    </row>
    <row r="8" spans="1:6" ht="18.75" customHeight="1">
      <c r="A8" s="131" t="s">
        <v>166</v>
      </c>
      <c r="B8" s="136" t="s">
        <v>167</v>
      </c>
      <c r="C8" s="137">
        <v>6416.24</v>
      </c>
      <c r="D8" s="135">
        <v>6416.24</v>
      </c>
      <c r="E8" s="135"/>
      <c r="F8" s="138"/>
    </row>
    <row r="9" spans="1:6" ht="18.75" customHeight="1">
      <c r="A9" s="131" t="s">
        <v>168</v>
      </c>
      <c r="B9" s="136" t="s">
        <v>169</v>
      </c>
      <c r="C9" s="137">
        <v>1223</v>
      </c>
      <c r="D9" s="135">
        <v>1223</v>
      </c>
      <c r="E9" s="135"/>
      <c r="F9" s="138"/>
    </row>
    <row r="10" spans="1:6" ht="18.75" customHeight="1">
      <c r="A10" s="131" t="s">
        <v>170</v>
      </c>
      <c r="B10" s="139" t="s">
        <v>171</v>
      </c>
      <c r="C10" s="137">
        <v>657</v>
      </c>
      <c r="D10" s="135">
        <v>657</v>
      </c>
      <c r="E10" s="135"/>
      <c r="F10" s="138"/>
    </row>
    <row r="11" spans="1:6" ht="18.75" customHeight="1">
      <c r="A11" s="131" t="s">
        <v>172</v>
      </c>
      <c r="B11" s="140" t="s">
        <v>173</v>
      </c>
      <c r="C11" s="137">
        <v>9579.92</v>
      </c>
      <c r="D11" s="135">
        <v>9579.92</v>
      </c>
      <c r="E11" s="135"/>
      <c r="F11" s="138"/>
    </row>
    <row r="12" spans="1:6" ht="18.75" customHeight="1">
      <c r="A12" s="131" t="s">
        <v>174</v>
      </c>
      <c r="B12" s="136" t="s">
        <v>175</v>
      </c>
      <c r="C12" s="137">
        <v>6065.6</v>
      </c>
      <c r="D12" s="135">
        <v>6065.6</v>
      </c>
      <c r="E12" s="135"/>
      <c r="F12" s="138"/>
    </row>
    <row r="13" spans="1:6" ht="18.75" customHeight="1">
      <c r="A13" s="131" t="s">
        <v>176</v>
      </c>
      <c r="B13" s="136" t="s">
        <v>177</v>
      </c>
      <c r="C13" s="137"/>
      <c r="D13" s="135"/>
      <c r="E13" s="135"/>
      <c r="F13" s="138"/>
    </row>
    <row r="14" spans="1:6" ht="18.75" customHeight="1">
      <c r="A14" s="131" t="s">
        <v>178</v>
      </c>
      <c r="B14" s="136" t="s">
        <v>179</v>
      </c>
      <c r="C14" s="137">
        <v>536.29</v>
      </c>
      <c r="D14" s="135">
        <v>536.29</v>
      </c>
      <c r="E14" s="135"/>
      <c r="F14" s="138"/>
    </row>
    <row r="15" spans="1:6" ht="18.75" customHeight="1">
      <c r="A15" s="131" t="s">
        <v>180</v>
      </c>
      <c r="B15" s="136" t="s">
        <v>181</v>
      </c>
      <c r="C15" s="137">
        <v>3857.42</v>
      </c>
      <c r="D15" s="135">
        <v>3857.42</v>
      </c>
      <c r="E15" s="135"/>
      <c r="F15" s="138"/>
    </row>
    <row r="16" spans="1:6" ht="18.75" customHeight="1">
      <c r="A16" s="131" t="s">
        <v>182</v>
      </c>
      <c r="B16" s="136" t="s">
        <v>183</v>
      </c>
      <c r="C16" s="137">
        <v>10994.92</v>
      </c>
      <c r="D16" s="135">
        <v>10994.92</v>
      </c>
      <c r="E16" s="135"/>
      <c r="F16" s="138"/>
    </row>
    <row r="17" spans="1:6" ht="18.75" customHeight="1">
      <c r="A17" s="131" t="s">
        <v>184</v>
      </c>
      <c r="B17" s="131" t="s">
        <v>185</v>
      </c>
      <c r="C17" s="137">
        <f>SUM(C18:C30)</f>
        <v>932.37</v>
      </c>
      <c r="D17" s="135"/>
      <c r="E17" s="135">
        <v>932.37</v>
      </c>
      <c r="F17" s="138"/>
    </row>
    <row r="18" spans="1:6" ht="18.75" customHeight="1">
      <c r="A18" s="131" t="s">
        <v>186</v>
      </c>
      <c r="B18" s="136" t="s">
        <v>187</v>
      </c>
      <c r="C18" s="137">
        <v>39.98</v>
      </c>
      <c r="D18" s="135"/>
      <c r="E18" s="135">
        <v>39.98</v>
      </c>
      <c r="F18" s="138"/>
    </row>
    <row r="19" spans="1:6" ht="18.75" customHeight="1">
      <c r="A19" s="131" t="s">
        <v>188</v>
      </c>
      <c r="B19" s="136" t="s">
        <v>189</v>
      </c>
      <c r="C19" s="137">
        <v>16.63</v>
      </c>
      <c r="D19" s="135"/>
      <c r="E19" s="135">
        <v>16.63</v>
      </c>
      <c r="F19" s="138"/>
    </row>
    <row r="20" spans="1:6" ht="18.75" customHeight="1">
      <c r="A20" s="131" t="s">
        <v>190</v>
      </c>
      <c r="B20" s="136" t="s">
        <v>191</v>
      </c>
      <c r="C20" s="137"/>
      <c r="D20" s="135"/>
      <c r="E20" s="135"/>
      <c r="F20" s="138"/>
    </row>
    <row r="21" spans="1:6" ht="18.75" customHeight="1">
      <c r="A21" s="131" t="s">
        <v>192</v>
      </c>
      <c r="B21" s="136" t="s">
        <v>193</v>
      </c>
      <c r="C21" s="137">
        <v>5.06</v>
      </c>
      <c r="D21" s="135"/>
      <c r="E21" s="135">
        <v>5.06</v>
      </c>
      <c r="F21" s="138"/>
    </row>
    <row r="22" spans="1:6" ht="18.75" customHeight="1">
      <c r="A22" s="131" t="s">
        <v>194</v>
      </c>
      <c r="B22" s="136" t="s">
        <v>195</v>
      </c>
      <c r="C22" s="137">
        <v>31.7</v>
      </c>
      <c r="D22" s="135"/>
      <c r="E22" s="135">
        <v>31.7</v>
      </c>
      <c r="F22" s="138"/>
    </row>
    <row r="23" spans="1:6" ht="18.75" customHeight="1">
      <c r="A23" s="131" t="s">
        <v>196</v>
      </c>
      <c r="B23" s="136" t="s">
        <v>197</v>
      </c>
      <c r="C23" s="137">
        <v>286</v>
      </c>
      <c r="D23" s="135"/>
      <c r="E23" s="135">
        <v>286</v>
      </c>
      <c r="F23" s="138"/>
    </row>
    <row r="24" spans="1:6" ht="18.75" customHeight="1">
      <c r="A24" s="131" t="s">
        <v>198</v>
      </c>
      <c r="B24" s="136" t="s">
        <v>199</v>
      </c>
      <c r="C24" s="137">
        <v>6.38</v>
      </c>
      <c r="D24" s="135"/>
      <c r="E24" s="135">
        <v>6.38</v>
      </c>
      <c r="F24" s="138"/>
    </row>
    <row r="25" spans="1:6" ht="18.75" customHeight="1">
      <c r="A25" s="131" t="s">
        <v>200</v>
      </c>
      <c r="B25" s="136" t="s">
        <v>201</v>
      </c>
      <c r="C25" s="137">
        <v>1</v>
      </c>
      <c r="D25" s="135"/>
      <c r="E25" s="135">
        <v>1</v>
      </c>
      <c r="F25" s="138"/>
    </row>
    <row r="26" spans="1:6" ht="18.75" customHeight="1">
      <c r="A26" s="131" t="s">
        <v>202</v>
      </c>
      <c r="B26" s="136" t="s">
        <v>203</v>
      </c>
      <c r="C26" s="137">
        <v>9.9</v>
      </c>
      <c r="D26" s="135"/>
      <c r="E26" s="135">
        <v>9.9</v>
      </c>
      <c r="F26" s="138"/>
    </row>
    <row r="27" spans="1:6" ht="18.75" customHeight="1">
      <c r="A27" s="131" t="s">
        <v>204</v>
      </c>
      <c r="B27" s="136" t="s">
        <v>205</v>
      </c>
      <c r="C27" s="137">
        <v>523.82</v>
      </c>
      <c r="D27" s="135"/>
      <c r="E27" s="135">
        <v>523.82</v>
      </c>
      <c r="F27" s="138"/>
    </row>
    <row r="28" spans="1:6" ht="18.75" customHeight="1">
      <c r="A28" s="131" t="s">
        <v>206</v>
      </c>
      <c r="B28" s="136" t="s">
        <v>207</v>
      </c>
      <c r="C28" s="137"/>
      <c r="D28" s="135"/>
      <c r="E28" s="135"/>
      <c r="F28" s="138"/>
    </row>
    <row r="29" spans="1:6" ht="18.75" customHeight="1">
      <c r="A29" s="131" t="s">
        <v>208</v>
      </c>
      <c r="B29" s="136" t="s">
        <v>209</v>
      </c>
      <c r="C29" s="137">
        <v>6.9</v>
      </c>
      <c r="D29" s="135"/>
      <c r="E29" s="135">
        <v>6.9</v>
      </c>
      <c r="F29" s="138"/>
    </row>
    <row r="30" spans="1:6" ht="18.75" customHeight="1">
      <c r="A30" s="131" t="s">
        <v>210</v>
      </c>
      <c r="B30" s="136" t="s">
        <v>211</v>
      </c>
      <c r="C30" s="137">
        <v>5</v>
      </c>
      <c r="D30" s="135"/>
      <c r="E30" s="135">
        <v>5</v>
      </c>
      <c r="F30" s="138"/>
    </row>
    <row r="31" spans="1:6" ht="18.75" customHeight="1">
      <c r="A31" s="131" t="s">
        <v>212</v>
      </c>
      <c r="B31" s="141" t="s">
        <v>213</v>
      </c>
      <c r="C31" s="137">
        <f>SUM(C32:C36)</f>
        <v>1284.7600000000002</v>
      </c>
      <c r="D31" s="135">
        <v>1284.7600000000002</v>
      </c>
      <c r="E31" s="92"/>
      <c r="F31" s="138"/>
    </row>
    <row r="32" spans="1:6" ht="18.75" customHeight="1">
      <c r="A32" s="131" t="s">
        <v>214</v>
      </c>
      <c r="B32" s="136" t="s">
        <v>215</v>
      </c>
      <c r="C32" s="137">
        <v>32.36</v>
      </c>
      <c r="D32" s="135">
        <v>32.36</v>
      </c>
      <c r="E32" s="92"/>
      <c r="F32" s="138"/>
    </row>
    <row r="33" spans="1:6" ht="18.75" customHeight="1">
      <c r="A33" s="131" t="s">
        <v>216</v>
      </c>
      <c r="B33" s="136" t="s">
        <v>217</v>
      </c>
      <c r="C33" s="137">
        <v>900.83</v>
      </c>
      <c r="D33" s="135">
        <v>900.83</v>
      </c>
      <c r="E33" s="92"/>
      <c r="F33" s="138"/>
    </row>
    <row r="34" spans="1:6" ht="18.75" customHeight="1">
      <c r="A34" s="131" t="s">
        <v>218</v>
      </c>
      <c r="B34" s="136" t="s">
        <v>219</v>
      </c>
      <c r="C34" s="137">
        <v>125.74</v>
      </c>
      <c r="D34" s="135">
        <v>125.74</v>
      </c>
      <c r="E34" s="92"/>
      <c r="F34" s="138"/>
    </row>
    <row r="35" spans="1:6" ht="18.75" customHeight="1">
      <c r="A35" s="131" t="s">
        <v>220</v>
      </c>
      <c r="B35" s="136" t="s">
        <v>221</v>
      </c>
      <c r="C35" s="137">
        <v>114.4</v>
      </c>
      <c r="D35" s="135">
        <v>114.4</v>
      </c>
      <c r="E35" s="92"/>
      <c r="F35" s="138"/>
    </row>
    <row r="36" spans="1:6" ht="18.75" customHeight="1">
      <c r="A36" s="131" t="s">
        <v>222</v>
      </c>
      <c r="B36" s="136" t="s">
        <v>223</v>
      </c>
      <c r="C36" s="137">
        <v>111.43</v>
      </c>
      <c r="D36" s="135">
        <v>111.43</v>
      </c>
      <c r="E36" s="92"/>
      <c r="F36" s="138"/>
    </row>
    <row r="37" spans="1:6" ht="18.75" customHeight="1">
      <c r="A37" s="142"/>
      <c r="B37" s="131" t="s">
        <v>125</v>
      </c>
      <c r="C37" s="143">
        <f>C6+C17+C31</f>
        <v>59325.280000000006</v>
      </c>
      <c r="D37" s="135">
        <f>D6+D31</f>
        <v>58392.91</v>
      </c>
      <c r="E37" s="135">
        <v>932.37</v>
      </c>
      <c r="F37" s="138"/>
    </row>
  </sheetData>
  <sheetProtection/>
  <mergeCells count="1">
    <mergeCell ref="A2:F2"/>
  </mergeCells>
  <printOptions horizontalCentered="1"/>
  <pageMargins left="0.59" right="0.59" top="0.59" bottom="0.98"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K15" sqref="K1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5" t="s">
        <v>26</v>
      </c>
      <c r="B1" s="106"/>
      <c r="C1" s="106"/>
      <c r="D1" s="106"/>
      <c r="E1" s="106"/>
      <c r="F1" s="107"/>
    </row>
    <row r="2" spans="1:6" ht="16.5" customHeight="1">
      <c r="A2" s="108" t="s">
        <v>27</v>
      </c>
      <c r="B2" s="108"/>
      <c r="C2" s="108"/>
      <c r="D2" s="108"/>
      <c r="E2" s="108"/>
      <c r="F2" s="108"/>
    </row>
    <row r="3" spans="1:6" ht="16.5" customHeight="1">
      <c r="A3" s="109"/>
      <c r="B3" s="109"/>
      <c r="C3" s="110"/>
      <c r="D3" s="110"/>
      <c r="E3" s="111"/>
      <c r="F3" s="111" t="s">
        <v>45</v>
      </c>
    </row>
    <row r="4" spans="1:6" ht="16.5" customHeight="1">
      <c r="A4" s="112" t="s">
        <v>46</v>
      </c>
      <c r="B4" s="112"/>
      <c r="C4" s="112" t="s">
        <v>47</v>
      </c>
      <c r="D4" s="112"/>
      <c r="E4" s="112"/>
      <c r="F4" s="112"/>
    </row>
    <row r="5" spans="1:6" ht="16.5" customHeight="1">
      <c r="A5" s="112" t="s">
        <v>48</v>
      </c>
      <c r="B5" s="112" t="s">
        <v>49</v>
      </c>
      <c r="C5" s="112" t="s">
        <v>50</v>
      </c>
      <c r="D5" s="113" t="s">
        <v>49</v>
      </c>
      <c r="E5" s="112" t="s">
        <v>51</v>
      </c>
      <c r="F5" s="112" t="s">
        <v>49</v>
      </c>
    </row>
    <row r="6" spans="1:6" ht="16.5" customHeight="1">
      <c r="A6" s="114" t="s">
        <v>224</v>
      </c>
      <c r="B6" s="115"/>
      <c r="C6" s="116" t="s">
        <v>225</v>
      </c>
      <c r="D6" s="117"/>
      <c r="E6" s="118" t="s">
        <v>226</v>
      </c>
      <c r="F6" s="119">
        <f>SUM(F7:F10)</f>
        <v>0</v>
      </c>
    </row>
    <row r="7" spans="1:6" ht="16.5" customHeight="1">
      <c r="A7" s="120"/>
      <c r="B7" s="115"/>
      <c r="C7" s="116" t="s">
        <v>227</v>
      </c>
      <c r="D7" s="117"/>
      <c r="E7" s="118" t="s">
        <v>228</v>
      </c>
      <c r="F7" s="119"/>
    </row>
    <row r="8" spans="1:8" ht="16.5" customHeight="1">
      <c r="A8" s="120"/>
      <c r="B8" s="115"/>
      <c r="C8" s="116" t="s">
        <v>229</v>
      </c>
      <c r="D8" s="117"/>
      <c r="E8" s="118" t="s">
        <v>230</v>
      </c>
      <c r="F8" s="119"/>
      <c r="H8" s="65"/>
    </row>
    <row r="9" spans="1:6" ht="16.5" customHeight="1">
      <c r="A9" s="114"/>
      <c r="B9" s="115"/>
      <c r="C9" s="116" t="s">
        <v>231</v>
      </c>
      <c r="D9" s="117"/>
      <c r="E9" s="118" t="s">
        <v>232</v>
      </c>
      <c r="F9" s="119"/>
    </row>
    <row r="10" spans="1:7" ht="16.5" customHeight="1">
      <c r="A10" s="114"/>
      <c r="B10" s="115"/>
      <c r="C10" s="116" t="s">
        <v>233</v>
      </c>
      <c r="D10" s="117"/>
      <c r="E10" s="118" t="s">
        <v>234</v>
      </c>
      <c r="F10" s="119"/>
      <c r="G10" s="65"/>
    </row>
    <row r="11" spans="1:7" ht="16.5" customHeight="1">
      <c r="A11" s="120"/>
      <c r="B11" s="115"/>
      <c r="C11" s="116" t="s">
        <v>235</v>
      </c>
      <c r="D11" s="117"/>
      <c r="E11" s="118" t="s">
        <v>236</v>
      </c>
      <c r="F11" s="119">
        <f>SUM(F12:F21)</f>
        <v>0</v>
      </c>
      <c r="G11" s="65"/>
    </row>
    <row r="12" spans="1:7" ht="16.5" customHeight="1">
      <c r="A12" s="120"/>
      <c r="B12" s="115"/>
      <c r="C12" s="116" t="s">
        <v>237</v>
      </c>
      <c r="D12" s="117"/>
      <c r="E12" s="118" t="s">
        <v>228</v>
      </c>
      <c r="F12" s="119"/>
      <c r="G12" s="65"/>
    </row>
    <row r="13" spans="1:7" ht="16.5" customHeight="1">
      <c r="A13" s="121"/>
      <c r="B13" s="115"/>
      <c r="C13" s="116" t="s">
        <v>238</v>
      </c>
      <c r="D13" s="117"/>
      <c r="E13" s="118" t="s">
        <v>230</v>
      </c>
      <c r="F13" s="119"/>
      <c r="G13" s="65"/>
    </row>
    <row r="14" spans="1:6" ht="16.5" customHeight="1">
      <c r="A14" s="121"/>
      <c r="B14" s="115"/>
      <c r="C14" s="116" t="s">
        <v>239</v>
      </c>
      <c r="D14" s="117"/>
      <c r="E14" s="118" t="s">
        <v>232</v>
      </c>
      <c r="F14" s="119"/>
    </row>
    <row r="15" spans="1:6" ht="16.5" customHeight="1">
      <c r="A15" s="121"/>
      <c r="B15" s="115"/>
      <c r="C15" s="116" t="s">
        <v>240</v>
      </c>
      <c r="D15" s="117"/>
      <c r="E15" s="118" t="s">
        <v>241</v>
      </c>
      <c r="F15" s="119"/>
    </row>
    <row r="16" spans="1:8" ht="16.5" customHeight="1">
      <c r="A16" s="122"/>
      <c r="B16" s="123"/>
      <c r="C16" s="116" t="s">
        <v>242</v>
      </c>
      <c r="D16" s="117"/>
      <c r="E16" s="118" t="s">
        <v>243</v>
      </c>
      <c r="F16" s="119"/>
      <c r="H16" s="65"/>
    </row>
    <row r="17" spans="1:6" ht="16.5" customHeight="1">
      <c r="A17" s="122"/>
      <c r="B17" s="123"/>
      <c r="C17" s="116" t="s">
        <v>244</v>
      </c>
      <c r="D17" s="117"/>
      <c r="E17" s="118" t="s">
        <v>245</v>
      </c>
      <c r="F17" s="119"/>
    </row>
    <row r="18" spans="1:6" ht="16.5" customHeight="1">
      <c r="A18" s="122"/>
      <c r="B18" s="123"/>
      <c r="C18" s="116" t="s">
        <v>246</v>
      </c>
      <c r="D18" s="117"/>
      <c r="E18" s="118" t="s">
        <v>247</v>
      </c>
      <c r="F18" s="119"/>
    </row>
    <row r="19" spans="1:6" ht="16.5" customHeight="1">
      <c r="A19" s="121"/>
      <c r="B19" s="123"/>
      <c r="C19" s="116" t="s">
        <v>248</v>
      </c>
      <c r="D19" s="117"/>
      <c r="E19" s="118" t="s">
        <v>249</v>
      </c>
      <c r="F19" s="119"/>
    </row>
    <row r="20" spans="1:6" ht="16.5" customHeight="1">
      <c r="A20" s="121"/>
      <c r="B20" s="115"/>
      <c r="C20" s="116" t="s">
        <v>250</v>
      </c>
      <c r="D20" s="117"/>
      <c r="E20" s="118" t="s">
        <v>251</v>
      </c>
      <c r="F20" s="119"/>
    </row>
    <row r="21" spans="1:6" ht="16.5" customHeight="1">
      <c r="A21" s="122"/>
      <c r="B21" s="115"/>
      <c r="C21" s="122"/>
      <c r="D21" s="117"/>
      <c r="E21" s="118" t="s">
        <v>252</v>
      </c>
      <c r="F21" s="119"/>
    </row>
    <row r="22" spans="1:6" ht="16.5" customHeight="1">
      <c r="A22" s="122"/>
      <c r="B22" s="115"/>
      <c r="C22" s="122"/>
      <c r="D22" s="117"/>
      <c r="E22" s="124" t="s">
        <v>253</v>
      </c>
      <c r="F22" s="119"/>
    </row>
    <row r="23" spans="1:6" ht="16.5" customHeight="1">
      <c r="A23" s="122"/>
      <c r="B23" s="115"/>
      <c r="C23" s="122"/>
      <c r="D23" s="117"/>
      <c r="E23" s="124" t="s">
        <v>254</v>
      </c>
      <c r="F23" s="119"/>
    </row>
    <row r="24" spans="1:6" ht="16.5" customHeight="1">
      <c r="A24" s="122"/>
      <c r="B24" s="115"/>
      <c r="C24" s="116"/>
      <c r="D24" s="125"/>
      <c r="E24" s="124" t="s">
        <v>255</v>
      </c>
      <c r="F24" s="119"/>
    </row>
    <row r="25" spans="1:6" ht="16.5" customHeight="1">
      <c r="A25" s="122"/>
      <c r="B25" s="115"/>
      <c r="C25" s="116"/>
      <c r="D25" s="125"/>
      <c r="E25" s="114"/>
      <c r="F25" s="126"/>
    </row>
    <row r="26" spans="1:6" ht="16.5" customHeight="1">
      <c r="A26" s="113" t="s">
        <v>109</v>
      </c>
      <c r="B26" s="127">
        <f>B6</f>
        <v>0</v>
      </c>
      <c r="C26" s="113" t="s">
        <v>110</v>
      </c>
      <c r="D26" s="128">
        <f>SUM(D6:D20)</f>
        <v>0</v>
      </c>
      <c r="E26" s="113" t="s">
        <v>110</v>
      </c>
      <c r="F26" s="126">
        <f>SUM(F6,F11,F21,F22,F23)</f>
        <v>0</v>
      </c>
    </row>
    <row r="27" spans="1:6" ht="12.75" customHeight="1">
      <c r="A27" s="129"/>
      <c r="B27" s="129"/>
      <c r="C27" s="129"/>
      <c r="D27" s="129"/>
      <c r="E27" s="129"/>
      <c r="F27" s="129"/>
    </row>
    <row r="28" spans="2:6" ht="12.75" customHeight="1">
      <c r="B28" s="65"/>
      <c r="D28" s="65"/>
      <c r="F28" s="65"/>
    </row>
    <row r="29" spans="2:6" ht="12.75" customHeight="1">
      <c r="B29" s="65"/>
      <c r="D29" s="65"/>
      <c r="F29" s="65"/>
    </row>
    <row r="30" spans="2:6" ht="12.75" customHeight="1">
      <c r="B30" s="65"/>
      <c r="D30" s="65"/>
      <c r="F30" s="65"/>
    </row>
    <row r="31" spans="2:6" ht="12.75" customHeight="1">
      <c r="B31" s="65"/>
      <c r="D31" s="65"/>
      <c r="F31" s="65"/>
    </row>
    <row r="32" spans="2:6" ht="12.75" customHeight="1">
      <c r="B32" s="65"/>
      <c r="D32" s="65"/>
      <c r="F32" s="65"/>
    </row>
    <row r="33" spans="2:6" ht="12.75" customHeight="1">
      <c r="B33" s="65"/>
      <c r="D33" s="65"/>
      <c r="F33" s="65"/>
    </row>
    <row r="34" spans="2:6" ht="12.75" customHeight="1">
      <c r="B34" s="65"/>
      <c r="D34" s="65"/>
      <c r="F34" s="65"/>
    </row>
    <row r="35" spans="2:6" ht="12.75" customHeight="1">
      <c r="B35" s="65"/>
      <c r="D35" s="65"/>
      <c r="F35" s="65"/>
    </row>
    <row r="36" spans="2:6" ht="12.75" customHeight="1">
      <c r="B36" s="65"/>
      <c r="D36" s="65"/>
      <c r="F36" s="65"/>
    </row>
    <row r="37" spans="2:6" ht="12.75" customHeight="1">
      <c r="B37" s="65"/>
      <c r="D37" s="65"/>
      <c r="F37" s="65"/>
    </row>
    <row r="38" spans="2:6" ht="12.75" customHeight="1">
      <c r="B38" s="65"/>
      <c r="D38" s="65"/>
      <c r="F38" s="65"/>
    </row>
    <row r="39" spans="2:4" ht="12.75" customHeight="1">
      <c r="B39" s="65"/>
      <c r="D39" s="65"/>
    </row>
    <row r="40" spans="2:4" ht="12.75" customHeight="1">
      <c r="B40" s="65"/>
      <c r="D40" s="65"/>
    </row>
    <row r="41" spans="2:4" ht="12.75" customHeight="1">
      <c r="B41" s="65"/>
      <c r="D41" s="65"/>
    </row>
    <row r="42" ht="12.75" customHeight="1">
      <c r="B42" s="65"/>
    </row>
    <row r="43" ht="12.75" customHeight="1">
      <c r="B43" s="65"/>
    </row>
    <row r="44" ht="12.75" customHeight="1">
      <c r="B44" s="65"/>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52"/>
  <sheetViews>
    <sheetView showGridLines="0" showZeros="0" workbookViewId="0" topLeftCell="A1">
      <selection activeCell="J15" sqref="J15"/>
    </sheetView>
  </sheetViews>
  <sheetFormatPr defaultColWidth="9.16015625" defaultRowHeight="12.75" customHeight="1"/>
  <cols>
    <col min="1" max="1" width="21.66015625" style="96" customWidth="1"/>
    <col min="2" max="2" width="51.33203125" style="0" customWidth="1"/>
    <col min="3" max="3" width="23.5" style="96" customWidth="1"/>
    <col min="4" max="4" width="71.5" style="96" customWidth="1"/>
  </cols>
  <sheetData>
    <row r="1" ht="30" customHeight="1">
      <c r="A1" s="97" t="s">
        <v>30</v>
      </c>
    </row>
    <row r="2" spans="1:4" ht="28.5" customHeight="1">
      <c r="A2" s="67" t="s">
        <v>31</v>
      </c>
      <c r="B2" s="4"/>
      <c r="C2" s="4"/>
      <c r="D2" s="4"/>
    </row>
    <row r="3" ht="22.5" customHeight="1">
      <c r="D3" s="4" t="s">
        <v>45</v>
      </c>
    </row>
    <row r="4" spans="1:4" ht="22.5" customHeight="1">
      <c r="A4" s="89" t="s">
        <v>120</v>
      </c>
      <c r="B4" s="75" t="s">
        <v>256</v>
      </c>
      <c r="C4" s="89" t="s">
        <v>257</v>
      </c>
      <c r="D4" s="89" t="s">
        <v>258</v>
      </c>
    </row>
    <row r="5" spans="1:4" ht="17.25" customHeight="1">
      <c r="A5" s="76" t="s">
        <v>135</v>
      </c>
      <c r="B5" s="76" t="s">
        <v>135</v>
      </c>
      <c r="C5" s="76" t="s">
        <v>135</v>
      </c>
      <c r="D5" s="77" t="s">
        <v>135</v>
      </c>
    </row>
    <row r="6" spans="1:4" ht="17.25" customHeight="1">
      <c r="A6" s="94">
        <v>20501</v>
      </c>
      <c r="B6" s="98" t="s">
        <v>259</v>
      </c>
      <c r="C6" s="94">
        <v>1108</v>
      </c>
      <c r="D6" s="99"/>
    </row>
    <row r="7" spans="1:4" ht="17.25" customHeight="1">
      <c r="A7" s="94">
        <v>20501</v>
      </c>
      <c r="B7" s="98" t="s">
        <v>260</v>
      </c>
      <c r="C7" s="94">
        <v>380</v>
      </c>
      <c r="D7" s="99"/>
    </row>
    <row r="8" spans="1:4" ht="17.25" customHeight="1">
      <c r="A8" s="94">
        <v>20501</v>
      </c>
      <c r="B8" s="98" t="s">
        <v>261</v>
      </c>
      <c r="C8" s="94">
        <v>100</v>
      </c>
      <c r="D8" s="99"/>
    </row>
    <row r="9" spans="1:4" ht="17.25" customHeight="1">
      <c r="A9" s="94">
        <v>20501</v>
      </c>
      <c r="B9" s="98" t="s">
        <v>262</v>
      </c>
      <c r="C9" s="94">
        <v>500</v>
      </c>
      <c r="D9" s="99"/>
    </row>
    <row r="10" spans="1:4" ht="17.25" customHeight="1">
      <c r="A10" s="94">
        <v>20501</v>
      </c>
      <c r="B10" s="98" t="s">
        <v>263</v>
      </c>
      <c r="C10" s="94">
        <v>640</v>
      </c>
      <c r="D10" s="99"/>
    </row>
    <row r="11" spans="1:4" ht="17.25" customHeight="1">
      <c r="A11" s="94">
        <v>20501</v>
      </c>
      <c r="B11" s="98" t="s">
        <v>264</v>
      </c>
      <c r="C11" s="94">
        <v>180</v>
      </c>
      <c r="D11" s="99"/>
    </row>
    <row r="12" spans="1:4" ht="17.25" customHeight="1">
      <c r="A12" s="94">
        <v>20501</v>
      </c>
      <c r="B12" s="98" t="s">
        <v>265</v>
      </c>
      <c r="C12" s="94">
        <v>32000</v>
      </c>
      <c r="D12" s="99"/>
    </row>
    <row r="13" spans="1:4" ht="17.25" customHeight="1">
      <c r="A13" s="94">
        <v>20501</v>
      </c>
      <c r="B13" s="98" t="s">
        <v>266</v>
      </c>
      <c r="C13" s="94">
        <v>8000</v>
      </c>
      <c r="D13" s="99"/>
    </row>
    <row r="14" spans="1:4" ht="17.25" customHeight="1">
      <c r="A14" s="94">
        <v>20501</v>
      </c>
      <c r="B14" s="98" t="s">
        <v>267</v>
      </c>
      <c r="C14" s="94">
        <v>170</v>
      </c>
      <c r="D14" s="99"/>
    </row>
    <row r="15" spans="1:4" ht="17.25" customHeight="1">
      <c r="A15" s="94">
        <v>20501</v>
      </c>
      <c r="B15" s="80" t="s">
        <v>268</v>
      </c>
      <c r="C15" s="99">
        <v>35</v>
      </c>
      <c r="D15" s="94"/>
    </row>
    <row r="16" spans="1:4" ht="17.25" customHeight="1">
      <c r="A16" s="94">
        <v>20501</v>
      </c>
      <c r="B16" s="80" t="s">
        <v>269</v>
      </c>
      <c r="C16" s="94">
        <v>50</v>
      </c>
      <c r="D16" s="94"/>
    </row>
    <row r="17" spans="1:4" ht="17.25" customHeight="1">
      <c r="A17" s="94">
        <v>20501</v>
      </c>
      <c r="B17" s="80" t="s">
        <v>270</v>
      </c>
      <c r="C17" s="94">
        <v>20</v>
      </c>
      <c r="D17" s="94"/>
    </row>
    <row r="18" spans="1:4" ht="17.25" customHeight="1">
      <c r="A18" s="94">
        <v>20501</v>
      </c>
      <c r="B18" s="80" t="s">
        <v>271</v>
      </c>
      <c r="C18" s="94">
        <v>40</v>
      </c>
      <c r="D18" s="94"/>
    </row>
    <row r="19" spans="1:4" ht="17.25" customHeight="1">
      <c r="A19" s="94">
        <v>20501</v>
      </c>
      <c r="B19" s="80" t="s">
        <v>272</v>
      </c>
      <c r="C19" s="94">
        <v>10</v>
      </c>
      <c r="D19" s="94"/>
    </row>
    <row r="20" spans="1:4" ht="17.25" customHeight="1">
      <c r="A20" s="94">
        <v>20501</v>
      </c>
      <c r="B20" s="80" t="s">
        <v>273</v>
      </c>
      <c r="C20" s="94">
        <v>82</v>
      </c>
      <c r="D20" s="94"/>
    </row>
    <row r="21" spans="1:4" ht="17.25" customHeight="1">
      <c r="A21" s="94">
        <v>20501</v>
      </c>
      <c r="B21" s="80" t="s">
        <v>274</v>
      </c>
      <c r="C21" s="100">
        <v>58.68</v>
      </c>
      <c r="D21" s="94"/>
    </row>
    <row r="22" spans="1:4" ht="17.25" customHeight="1">
      <c r="A22" s="94">
        <v>20501</v>
      </c>
      <c r="B22" s="80" t="s">
        <v>275</v>
      </c>
      <c r="C22" s="100">
        <v>220</v>
      </c>
      <c r="D22" s="94"/>
    </row>
    <row r="23" spans="1:4" ht="17.25" customHeight="1">
      <c r="A23" s="94">
        <v>20501</v>
      </c>
      <c r="B23" s="80" t="s">
        <v>276</v>
      </c>
      <c r="C23" s="100">
        <v>41.2</v>
      </c>
      <c r="D23" s="92"/>
    </row>
    <row r="24" spans="1:4" ht="17.25" customHeight="1">
      <c r="A24" s="94">
        <v>20501</v>
      </c>
      <c r="B24" s="80" t="s">
        <v>277</v>
      </c>
      <c r="C24" s="100">
        <v>191.918</v>
      </c>
      <c r="D24" s="92"/>
    </row>
    <row r="25" spans="1:4" ht="17.25" customHeight="1">
      <c r="A25" s="94">
        <v>20501</v>
      </c>
      <c r="B25" s="80" t="s">
        <v>278</v>
      </c>
      <c r="C25" s="94">
        <v>200</v>
      </c>
      <c r="D25" s="92"/>
    </row>
    <row r="26" spans="1:4" ht="17.25" customHeight="1">
      <c r="A26" s="94">
        <v>20501</v>
      </c>
      <c r="B26" s="80" t="s">
        <v>279</v>
      </c>
      <c r="C26" s="94">
        <v>1140</v>
      </c>
      <c r="D26" s="92"/>
    </row>
    <row r="27" spans="1:4" ht="17.25" customHeight="1">
      <c r="A27" s="94">
        <v>20501</v>
      </c>
      <c r="B27" s="101" t="s">
        <v>280</v>
      </c>
      <c r="C27" s="78">
        <v>40</v>
      </c>
      <c r="D27" s="92"/>
    </row>
    <row r="28" spans="1:4" ht="17.25" customHeight="1">
      <c r="A28" s="94">
        <v>20501</v>
      </c>
      <c r="B28" s="98" t="s">
        <v>281</v>
      </c>
      <c r="C28" s="92">
        <v>200</v>
      </c>
      <c r="D28" s="92"/>
    </row>
    <row r="29" spans="1:4" ht="17.25" customHeight="1">
      <c r="A29" s="94">
        <v>20501</v>
      </c>
      <c r="B29" s="80" t="s">
        <v>282</v>
      </c>
      <c r="C29" s="92">
        <v>100</v>
      </c>
      <c r="D29" s="92"/>
    </row>
    <row r="30" spans="1:4" ht="17.25" customHeight="1">
      <c r="A30" s="94">
        <v>20501</v>
      </c>
      <c r="B30" s="98" t="s">
        <v>283</v>
      </c>
      <c r="C30" s="92">
        <v>40</v>
      </c>
      <c r="D30" s="92"/>
    </row>
    <row r="31" spans="1:4" ht="17.25" customHeight="1">
      <c r="A31" s="94">
        <v>20501</v>
      </c>
      <c r="B31" s="98" t="s">
        <v>284</v>
      </c>
      <c r="C31" s="92">
        <v>30</v>
      </c>
      <c r="D31" s="92"/>
    </row>
    <row r="32" spans="1:4" ht="17.25" customHeight="1">
      <c r="A32" s="94">
        <v>20501</v>
      </c>
      <c r="B32" s="98" t="s">
        <v>285</v>
      </c>
      <c r="C32" s="92">
        <v>20</v>
      </c>
      <c r="D32" s="92"/>
    </row>
    <row r="33" spans="1:4" ht="17.25" customHeight="1">
      <c r="A33" s="94">
        <v>20501</v>
      </c>
      <c r="B33" s="98" t="s">
        <v>286</v>
      </c>
      <c r="C33" s="92">
        <v>20</v>
      </c>
      <c r="D33" s="92"/>
    </row>
    <row r="34" spans="1:4" ht="17.25" customHeight="1">
      <c r="A34" s="94">
        <v>20501</v>
      </c>
      <c r="B34" s="98" t="s">
        <v>287</v>
      </c>
      <c r="C34" s="92">
        <v>15</v>
      </c>
      <c r="D34" s="92"/>
    </row>
    <row r="35" spans="1:4" ht="17.25" customHeight="1">
      <c r="A35" s="94">
        <v>20501</v>
      </c>
      <c r="B35" s="98" t="s">
        <v>288</v>
      </c>
      <c r="C35" s="92">
        <v>50</v>
      </c>
      <c r="D35" s="92"/>
    </row>
    <row r="36" spans="1:4" ht="17.25" customHeight="1">
      <c r="A36" s="94">
        <v>20501</v>
      </c>
      <c r="B36" s="102" t="s">
        <v>289</v>
      </c>
      <c r="C36" s="78">
        <v>12</v>
      </c>
      <c r="D36" s="92"/>
    </row>
    <row r="37" spans="1:4" ht="17.25" customHeight="1">
      <c r="A37" s="94">
        <v>20501</v>
      </c>
      <c r="B37" s="102" t="s">
        <v>290</v>
      </c>
      <c r="C37" s="78">
        <v>40</v>
      </c>
      <c r="D37" s="92"/>
    </row>
    <row r="38" spans="1:4" ht="17.25" customHeight="1">
      <c r="A38" s="94">
        <v>20501</v>
      </c>
      <c r="B38" s="102" t="s">
        <v>291</v>
      </c>
      <c r="C38" s="78">
        <v>70.9</v>
      </c>
      <c r="D38" s="92"/>
    </row>
    <row r="39" spans="1:4" ht="17.25" customHeight="1">
      <c r="A39" s="94">
        <v>20501</v>
      </c>
      <c r="B39" s="102" t="s">
        <v>292</v>
      </c>
      <c r="C39" s="78">
        <v>35</v>
      </c>
      <c r="D39" s="92"/>
    </row>
    <row r="40" spans="1:4" ht="17.25" customHeight="1">
      <c r="A40" s="94">
        <v>20501</v>
      </c>
      <c r="B40" s="102" t="s">
        <v>293</v>
      </c>
      <c r="C40" s="78">
        <v>24.34</v>
      </c>
      <c r="D40" s="92"/>
    </row>
    <row r="41" spans="1:4" ht="17.25" customHeight="1">
      <c r="A41" s="94">
        <v>20501</v>
      </c>
      <c r="B41" s="102" t="s">
        <v>294</v>
      </c>
      <c r="C41" s="78">
        <v>87.1066</v>
      </c>
      <c r="D41" s="92"/>
    </row>
    <row r="42" spans="1:4" ht="17.25" customHeight="1">
      <c r="A42" s="94">
        <v>20501</v>
      </c>
      <c r="B42" s="102" t="s">
        <v>295</v>
      </c>
      <c r="C42" s="78">
        <v>305</v>
      </c>
      <c r="D42" s="92"/>
    </row>
    <row r="43" spans="1:4" ht="17.25" customHeight="1">
      <c r="A43" s="94">
        <v>20501</v>
      </c>
      <c r="B43" s="102" t="s">
        <v>296</v>
      </c>
      <c r="C43" s="78">
        <v>100</v>
      </c>
      <c r="D43" s="92"/>
    </row>
    <row r="44" spans="1:4" ht="17.25" customHeight="1">
      <c r="A44" s="94">
        <v>20501</v>
      </c>
      <c r="B44" s="102" t="s">
        <v>297</v>
      </c>
      <c r="C44" s="78">
        <v>5.85</v>
      </c>
      <c r="D44" s="92"/>
    </row>
    <row r="45" spans="1:4" s="95" customFormat="1" ht="17.25" customHeight="1">
      <c r="A45" s="94"/>
      <c r="B45" s="103" t="s">
        <v>125</v>
      </c>
      <c r="C45" s="104">
        <f>SUM(C6:C44)</f>
        <v>46361.99459999999</v>
      </c>
      <c r="D45" s="104"/>
    </row>
    <row r="46" spans="1:4" ht="12.75" customHeight="1">
      <c r="A46" s="65"/>
      <c r="B46" s="96"/>
      <c r="D46"/>
    </row>
    <row r="47" spans="1:4" ht="12.75" customHeight="1">
      <c r="A47" s="65"/>
      <c r="B47" s="97"/>
      <c r="D47"/>
    </row>
    <row r="48" spans="1:4" ht="12.75" customHeight="1">
      <c r="A48" s="65"/>
      <c r="B48" s="97"/>
      <c r="D48"/>
    </row>
    <row r="49" spans="1:4" ht="12.75" customHeight="1">
      <c r="A49" s="65"/>
      <c r="B49" s="96"/>
      <c r="D49"/>
    </row>
    <row r="50" spans="1:4" ht="12.75" customHeight="1">
      <c r="A50"/>
      <c r="B50" s="96"/>
      <c r="D50"/>
    </row>
    <row r="51" spans="1:4" ht="12.75" customHeight="1">
      <c r="A51"/>
      <c r="B51" s="96"/>
      <c r="D51"/>
    </row>
    <row r="52" spans="1:4" ht="12.75" customHeight="1">
      <c r="A52"/>
      <c r="B52" s="96"/>
      <c r="D52"/>
    </row>
  </sheetData>
  <sheetProtection/>
  <mergeCells count="1">
    <mergeCell ref="A2:D2"/>
  </mergeCells>
  <printOptions horizontalCentered="1"/>
  <pageMargins left="0.59" right="0.59" top="0.7900000000000001" bottom="0.7900000000000001" header="0.51" footer="0.51"/>
  <pageSetup fitToHeight="1000" fitToWidth="1" horizontalDpi="600" verticalDpi="600" orientation="portrait" paperSize="9" scale="66"/>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G22" sqref="G22"/>
    </sheetView>
  </sheetViews>
  <sheetFormatPr defaultColWidth="9.16015625" defaultRowHeight="12.75" customHeight="1"/>
  <cols>
    <col min="1" max="2" width="7.16015625" style="0" customWidth="1"/>
    <col min="3" max="3" width="10.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5" t="s">
        <v>32</v>
      </c>
    </row>
    <row r="2" spans="1:14" ht="23.25" customHeight="1">
      <c r="A2" s="87" t="s">
        <v>33</v>
      </c>
      <c r="B2" s="87"/>
      <c r="C2" s="87"/>
      <c r="D2" s="87"/>
      <c r="E2" s="87"/>
      <c r="F2" s="87"/>
      <c r="G2" s="87"/>
      <c r="H2" s="87"/>
      <c r="I2" s="87"/>
      <c r="J2" s="87"/>
      <c r="K2" s="87"/>
      <c r="L2" s="87"/>
      <c r="M2" s="87"/>
      <c r="N2" s="87"/>
    </row>
    <row r="3" spans="13:14" ht="26.25" customHeight="1">
      <c r="M3" s="93" t="s">
        <v>45</v>
      </c>
      <c r="N3" s="93"/>
    </row>
    <row r="4" spans="1:14" ht="18" customHeight="1">
      <c r="A4" s="73" t="s">
        <v>298</v>
      </c>
      <c r="B4" s="73"/>
      <c r="C4" s="73"/>
      <c r="D4" s="73" t="s">
        <v>120</v>
      </c>
      <c r="E4" s="69" t="s">
        <v>299</v>
      </c>
      <c r="F4" s="73" t="s">
        <v>300</v>
      </c>
      <c r="G4" s="88" t="s">
        <v>301</v>
      </c>
      <c r="H4" s="82" t="s">
        <v>302</v>
      </c>
      <c r="I4" s="73" t="s">
        <v>303</v>
      </c>
      <c r="J4" s="73" t="s">
        <v>160</v>
      </c>
      <c r="K4" s="73"/>
      <c r="L4" s="83" t="s">
        <v>304</v>
      </c>
      <c r="M4" s="73" t="s">
        <v>305</v>
      </c>
      <c r="N4" s="68" t="s">
        <v>306</v>
      </c>
    </row>
    <row r="5" spans="1:14" ht="18" customHeight="1">
      <c r="A5" s="89" t="s">
        <v>307</v>
      </c>
      <c r="B5" s="89" t="s">
        <v>308</v>
      </c>
      <c r="C5" s="89" t="s">
        <v>309</v>
      </c>
      <c r="D5" s="73"/>
      <c r="E5" s="69"/>
      <c r="F5" s="73"/>
      <c r="G5" s="90"/>
      <c r="H5" s="82"/>
      <c r="I5" s="73"/>
      <c r="J5" s="73" t="s">
        <v>307</v>
      </c>
      <c r="K5" s="73" t="s">
        <v>308</v>
      </c>
      <c r="L5" s="85"/>
      <c r="M5" s="73"/>
      <c r="N5" s="68"/>
    </row>
    <row r="6" spans="1:14" ht="18" customHeight="1">
      <c r="A6" s="89" t="s">
        <v>135</v>
      </c>
      <c r="B6" s="89" t="s">
        <v>135</v>
      </c>
      <c r="C6" s="89" t="s">
        <v>135</v>
      </c>
      <c r="D6" s="76" t="s">
        <v>135</v>
      </c>
      <c r="E6" s="76" t="s">
        <v>135</v>
      </c>
      <c r="F6" s="91" t="s">
        <v>135</v>
      </c>
      <c r="G6" s="76" t="s">
        <v>135</v>
      </c>
      <c r="H6" s="76" t="s">
        <v>135</v>
      </c>
      <c r="I6" s="76" t="s">
        <v>135</v>
      </c>
      <c r="J6" s="73" t="s">
        <v>135</v>
      </c>
      <c r="K6" s="73" t="s">
        <v>135</v>
      </c>
      <c r="L6" s="76" t="s">
        <v>135</v>
      </c>
      <c r="M6" s="76" t="s">
        <v>135</v>
      </c>
      <c r="N6" s="76" t="s">
        <v>135</v>
      </c>
    </row>
    <row r="7" spans="1:14" ht="18" customHeight="1">
      <c r="A7" s="89">
        <v>205</v>
      </c>
      <c r="B7" s="89">
        <v>20501</v>
      </c>
      <c r="C7" s="89">
        <v>2050101</v>
      </c>
      <c r="D7" s="80" t="s">
        <v>310</v>
      </c>
      <c r="E7" s="80" t="s">
        <v>311</v>
      </c>
      <c r="F7" s="80"/>
      <c r="G7" s="80"/>
      <c r="H7" s="80"/>
      <c r="I7" s="80"/>
      <c r="J7" s="73"/>
      <c r="K7" s="73"/>
      <c r="L7" s="80"/>
      <c r="M7" s="94">
        <v>280</v>
      </c>
      <c r="N7" s="80"/>
    </row>
    <row r="8" spans="1:14" ht="18" customHeight="1">
      <c r="A8" s="89">
        <v>205</v>
      </c>
      <c r="B8" s="89">
        <v>20501</v>
      </c>
      <c r="C8" s="89">
        <v>2050101</v>
      </c>
      <c r="D8" s="80" t="s">
        <v>310</v>
      </c>
      <c r="E8" s="80" t="s">
        <v>312</v>
      </c>
      <c r="F8" s="81"/>
      <c r="G8" s="81"/>
      <c r="H8" s="81"/>
      <c r="I8" s="80"/>
      <c r="J8" s="73"/>
      <c r="K8" s="73"/>
      <c r="L8" s="80"/>
      <c r="M8" s="94">
        <v>640</v>
      </c>
      <c r="N8" s="80"/>
    </row>
    <row r="9" spans="1:14" ht="18" customHeight="1">
      <c r="A9" s="89">
        <v>205</v>
      </c>
      <c r="B9" s="89">
        <v>20501</v>
      </c>
      <c r="C9" s="89">
        <v>2050101</v>
      </c>
      <c r="D9" s="80" t="s">
        <v>310</v>
      </c>
      <c r="E9" s="81" t="s">
        <v>313</v>
      </c>
      <c r="F9" s="81"/>
      <c r="G9" s="81"/>
      <c r="H9" s="81"/>
      <c r="I9" s="80"/>
      <c r="J9" s="73"/>
      <c r="K9" s="73"/>
      <c r="L9" s="80"/>
      <c r="M9" s="94">
        <v>180</v>
      </c>
      <c r="N9" s="81"/>
    </row>
    <row r="10" spans="1:14" ht="18" customHeight="1">
      <c r="A10" s="89">
        <v>205</v>
      </c>
      <c r="B10" s="89">
        <v>20501</v>
      </c>
      <c r="C10" s="89">
        <v>2050101</v>
      </c>
      <c r="D10" s="80" t="s">
        <v>314</v>
      </c>
      <c r="E10" s="81" t="s">
        <v>315</v>
      </c>
      <c r="F10" s="81"/>
      <c r="G10" s="81"/>
      <c r="H10" s="80"/>
      <c r="I10" s="80"/>
      <c r="J10" s="73"/>
      <c r="K10" s="73"/>
      <c r="L10" s="80"/>
      <c r="M10" s="94">
        <v>191.918</v>
      </c>
      <c r="N10" s="81"/>
    </row>
    <row r="11" spans="1:14" ht="18" customHeight="1">
      <c r="A11" s="89">
        <v>205</v>
      </c>
      <c r="B11" s="89">
        <v>20501</v>
      </c>
      <c r="C11" s="89">
        <v>2050101</v>
      </c>
      <c r="D11" s="80" t="s">
        <v>314</v>
      </c>
      <c r="E11" s="81" t="s">
        <v>316</v>
      </c>
      <c r="F11" s="81"/>
      <c r="G11" s="81"/>
      <c r="H11" s="80"/>
      <c r="I11" s="80"/>
      <c r="J11" s="73"/>
      <c r="K11" s="73"/>
      <c r="L11" s="80"/>
      <c r="M11" s="94">
        <v>58.68</v>
      </c>
      <c r="N11" s="81"/>
    </row>
    <row r="12" spans="1:14" ht="18" customHeight="1">
      <c r="A12" s="89">
        <v>205</v>
      </c>
      <c r="B12" s="89">
        <v>20501</v>
      </c>
      <c r="C12" s="89">
        <v>2050101</v>
      </c>
      <c r="D12" s="80" t="s">
        <v>317</v>
      </c>
      <c r="E12" s="81" t="s">
        <v>295</v>
      </c>
      <c r="F12" s="81"/>
      <c r="G12" s="81"/>
      <c r="H12" s="80"/>
      <c r="I12" s="80"/>
      <c r="J12" s="73"/>
      <c r="K12" s="73"/>
      <c r="L12" s="80"/>
      <c r="M12" s="94">
        <v>305</v>
      </c>
      <c r="N12" s="81"/>
    </row>
    <row r="13" spans="1:14" ht="18" customHeight="1">
      <c r="A13" s="89">
        <v>205</v>
      </c>
      <c r="B13" s="89">
        <v>20501</v>
      </c>
      <c r="C13" s="89">
        <v>2050101</v>
      </c>
      <c r="D13" s="80" t="s">
        <v>318</v>
      </c>
      <c r="E13" s="81" t="s">
        <v>316</v>
      </c>
      <c r="F13" s="81"/>
      <c r="G13" s="81"/>
      <c r="H13" s="80"/>
      <c r="I13" s="80"/>
      <c r="J13" s="73"/>
      <c r="K13" s="73"/>
      <c r="L13" s="80"/>
      <c r="M13" s="94">
        <v>70.9</v>
      </c>
      <c r="N13" s="80"/>
    </row>
    <row r="14" spans="1:14" ht="18" customHeight="1">
      <c r="A14" s="89"/>
      <c r="B14" s="89"/>
      <c r="C14" s="89"/>
      <c r="D14" s="80"/>
      <c r="E14" s="92" t="s">
        <v>125</v>
      </c>
      <c r="F14" s="81"/>
      <c r="G14" s="81"/>
      <c r="H14" s="80"/>
      <c r="I14" s="81"/>
      <c r="J14" s="73"/>
      <c r="K14" s="73"/>
      <c r="L14" s="81"/>
      <c r="M14" s="94">
        <f>SUM(M7:M13)</f>
        <v>1726.4980000000003</v>
      </c>
      <c r="N14" s="81"/>
    </row>
    <row r="15" ht="12.75" customHeight="1">
      <c r="M15" s="65"/>
    </row>
    <row r="16" ht="12.75" customHeight="1">
      <c r="M16" s="65"/>
    </row>
    <row r="17" ht="12.75" customHeight="1">
      <c r="M17" s="65"/>
    </row>
    <row r="18" ht="12.75" customHeight="1">
      <c r="M18" s="65"/>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02777777777778" right="0.5902777777777778" top="0.3541666666666667" bottom="0.7909722222222222" header="0.5" footer="0.5"/>
  <pageSetup fitToHeight="1000"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F22" sqref="AF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5" t="s">
        <v>34</v>
      </c>
      <c r="C1" s="66" t="s">
        <v>34</v>
      </c>
    </row>
    <row r="2" spans="1:29" ht="28.5" customHeight="1">
      <c r="A2" s="67" t="s">
        <v>35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ht="22.5" customHeight="1">
      <c r="AC3" s="86" t="s">
        <v>45</v>
      </c>
    </row>
    <row r="4" spans="1:29" ht="17.25" customHeight="1">
      <c r="A4" s="68" t="s">
        <v>120</v>
      </c>
      <c r="B4" s="68" t="s">
        <v>121</v>
      </c>
      <c r="C4" s="69" t="s">
        <v>319</v>
      </c>
      <c r="D4" s="70"/>
      <c r="E4" s="70"/>
      <c r="F4" s="70"/>
      <c r="G4" s="70"/>
      <c r="H4" s="70"/>
      <c r="I4" s="70"/>
      <c r="J4" s="70"/>
      <c r="K4" s="82"/>
      <c r="L4" s="69" t="s">
        <v>320</v>
      </c>
      <c r="M4" s="70"/>
      <c r="N4" s="70"/>
      <c r="O4" s="70"/>
      <c r="P4" s="70"/>
      <c r="Q4" s="70"/>
      <c r="R4" s="70"/>
      <c r="S4" s="70"/>
      <c r="T4" s="82"/>
      <c r="U4" s="69" t="s">
        <v>321</v>
      </c>
      <c r="V4" s="70"/>
      <c r="W4" s="70"/>
      <c r="X4" s="70"/>
      <c r="Y4" s="70"/>
      <c r="Z4" s="70"/>
      <c r="AA4" s="70"/>
      <c r="AB4" s="70"/>
      <c r="AC4" s="82"/>
    </row>
    <row r="5" spans="1:29" ht="17.25" customHeight="1">
      <c r="A5" s="68"/>
      <c r="B5" s="68"/>
      <c r="C5" s="71" t="s">
        <v>125</v>
      </c>
      <c r="D5" s="69" t="s">
        <v>322</v>
      </c>
      <c r="E5" s="70"/>
      <c r="F5" s="70"/>
      <c r="G5" s="70"/>
      <c r="H5" s="70"/>
      <c r="I5" s="82"/>
      <c r="J5" s="83" t="s">
        <v>323</v>
      </c>
      <c r="K5" s="83" t="s">
        <v>199</v>
      </c>
      <c r="L5" s="71" t="s">
        <v>125</v>
      </c>
      <c r="M5" s="69" t="s">
        <v>322</v>
      </c>
      <c r="N5" s="70"/>
      <c r="O5" s="70"/>
      <c r="P5" s="70"/>
      <c r="Q5" s="70"/>
      <c r="R5" s="82"/>
      <c r="S5" s="83" t="s">
        <v>323</v>
      </c>
      <c r="T5" s="83" t="s">
        <v>199</v>
      </c>
      <c r="U5" s="71" t="s">
        <v>125</v>
      </c>
      <c r="V5" s="69" t="s">
        <v>322</v>
      </c>
      <c r="W5" s="70"/>
      <c r="X5" s="70"/>
      <c r="Y5" s="70"/>
      <c r="Z5" s="70"/>
      <c r="AA5" s="82"/>
      <c r="AB5" s="83" t="s">
        <v>323</v>
      </c>
      <c r="AC5" s="83" t="s">
        <v>199</v>
      </c>
    </row>
    <row r="6" spans="1:29" ht="23.25" customHeight="1">
      <c r="A6" s="68"/>
      <c r="B6" s="68"/>
      <c r="C6" s="72"/>
      <c r="D6" s="73" t="s">
        <v>133</v>
      </c>
      <c r="E6" s="73" t="s">
        <v>324</v>
      </c>
      <c r="F6" s="73" t="s">
        <v>201</v>
      </c>
      <c r="G6" s="73" t="s">
        <v>325</v>
      </c>
      <c r="H6" s="73"/>
      <c r="I6" s="73"/>
      <c r="J6" s="84"/>
      <c r="K6" s="84"/>
      <c r="L6" s="72"/>
      <c r="M6" s="73" t="s">
        <v>133</v>
      </c>
      <c r="N6" s="73" t="s">
        <v>324</v>
      </c>
      <c r="O6" s="73" t="s">
        <v>201</v>
      </c>
      <c r="P6" s="73" t="s">
        <v>325</v>
      </c>
      <c r="Q6" s="73"/>
      <c r="R6" s="73"/>
      <c r="S6" s="84"/>
      <c r="T6" s="84"/>
      <c r="U6" s="72"/>
      <c r="V6" s="73" t="s">
        <v>133</v>
      </c>
      <c r="W6" s="73" t="s">
        <v>324</v>
      </c>
      <c r="X6" s="73" t="s">
        <v>201</v>
      </c>
      <c r="Y6" s="73" t="s">
        <v>325</v>
      </c>
      <c r="Z6" s="73"/>
      <c r="AA6" s="73"/>
      <c r="AB6" s="84"/>
      <c r="AC6" s="84"/>
    </row>
    <row r="7" spans="1:29" ht="44.25" customHeight="1">
      <c r="A7" s="68"/>
      <c r="B7" s="68"/>
      <c r="C7" s="74"/>
      <c r="D7" s="73"/>
      <c r="E7" s="73"/>
      <c r="F7" s="73"/>
      <c r="G7" s="75" t="s">
        <v>133</v>
      </c>
      <c r="H7" s="75" t="s">
        <v>326</v>
      </c>
      <c r="I7" s="75" t="s">
        <v>207</v>
      </c>
      <c r="J7" s="85"/>
      <c r="K7" s="85"/>
      <c r="L7" s="74"/>
      <c r="M7" s="73"/>
      <c r="N7" s="73"/>
      <c r="O7" s="73"/>
      <c r="P7" s="75" t="s">
        <v>133</v>
      </c>
      <c r="Q7" s="75" t="s">
        <v>326</v>
      </c>
      <c r="R7" s="75" t="s">
        <v>207</v>
      </c>
      <c r="S7" s="85"/>
      <c r="T7" s="85"/>
      <c r="U7" s="74"/>
      <c r="V7" s="73"/>
      <c r="W7" s="73"/>
      <c r="X7" s="73"/>
      <c r="Y7" s="75" t="s">
        <v>133</v>
      </c>
      <c r="Z7" s="75" t="s">
        <v>326</v>
      </c>
      <c r="AA7" s="75" t="s">
        <v>207</v>
      </c>
      <c r="AB7" s="85"/>
      <c r="AC7" s="85"/>
    </row>
    <row r="8" spans="1:29" ht="19.5" customHeight="1">
      <c r="A8" s="76" t="s">
        <v>135</v>
      </c>
      <c r="B8" s="76" t="s">
        <v>135</v>
      </c>
      <c r="C8" s="76">
        <v>1</v>
      </c>
      <c r="D8" s="77">
        <v>2</v>
      </c>
      <c r="E8" s="77">
        <v>3</v>
      </c>
      <c r="F8" s="77">
        <v>4</v>
      </c>
      <c r="G8" s="76">
        <v>5</v>
      </c>
      <c r="H8" s="76">
        <v>6</v>
      </c>
      <c r="I8" s="76">
        <v>7</v>
      </c>
      <c r="J8" s="76">
        <v>8</v>
      </c>
      <c r="K8" s="76">
        <v>9</v>
      </c>
      <c r="L8" s="76">
        <v>10</v>
      </c>
      <c r="M8" s="76">
        <v>11</v>
      </c>
      <c r="N8" s="76">
        <v>12</v>
      </c>
      <c r="O8" s="76">
        <v>13</v>
      </c>
      <c r="P8" s="76">
        <v>14</v>
      </c>
      <c r="Q8" s="76">
        <v>15</v>
      </c>
      <c r="R8" s="76">
        <v>16</v>
      </c>
      <c r="S8" s="76">
        <v>17</v>
      </c>
      <c r="T8" s="76">
        <v>18</v>
      </c>
      <c r="U8" s="76" t="s">
        <v>327</v>
      </c>
      <c r="V8" s="76" t="s">
        <v>328</v>
      </c>
      <c r="W8" s="76" t="s">
        <v>329</v>
      </c>
      <c r="X8" s="76" t="s">
        <v>330</v>
      </c>
      <c r="Y8" s="76" t="s">
        <v>331</v>
      </c>
      <c r="Z8" s="76" t="s">
        <v>332</v>
      </c>
      <c r="AA8" s="76" t="s">
        <v>333</v>
      </c>
      <c r="AB8" s="76" t="s">
        <v>334</v>
      </c>
      <c r="AC8" s="76" t="s">
        <v>335</v>
      </c>
    </row>
    <row r="9" spans="1:29" s="4" customFormat="1" ht="15" customHeight="1">
      <c r="A9" s="78"/>
      <c r="B9" s="78" t="s">
        <v>136</v>
      </c>
      <c r="C9" s="79">
        <f>D9+J9+K9</f>
        <v>6.55</v>
      </c>
      <c r="D9" s="79">
        <f>SUM(E9:G9)</f>
        <v>6.55</v>
      </c>
      <c r="E9" s="79"/>
      <c r="F9" s="79">
        <v>0.55</v>
      </c>
      <c r="G9" s="79">
        <f>H9+I9</f>
        <v>6</v>
      </c>
      <c r="H9" s="79"/>
      <c r="I9" s="79">
        <v>6</v>
      </c>
      <c r="J9" s="79"/>
      <c r="K9" s="79"/>
      <c r="L9" s="79">
        <f>M9+S9+T9</f>
        <v>0.5</v>
      </c>
      <c r="M9" s="79">
        <f>SUM(N9:P9)</f>
        <v>0.5</v>
      </c>
      <c r="N9" s="79"/>
      <c r="O9" s="79">
        <v>0.5</v>
      </c>
      <c r="P9" s="79"/>
      <c r="Q9" s="79"/>
      <c r="R9" s="79">
        <v>6</v>
      </c>
      <c r="S9" s="79"/>
      <c r="T9" s="79"/>
      <c r="U9" s="79">
        <f aca="true" t="shared" si="0" ref="U9:AC9">L9-C9</f>
        <v>-6.05</v>
      </c>
      <c r="V9" s="79">
        <f t="shared" si="0"/>
        <v>-6.05</v>
      </c>
      <c r="W9" s="79">
        <f t="shared" si="0"/>
        <v>0</v>
      </c>
      <c r="X9" s="79">
        <f t="shared" si="0"/>
        <v>-0.050000000000000044</v>
      </c>
      <c r="Y9" s="79">
        <f t="shared" si="0"/>
        <v>-6</v>
      </c>
      <c r="Z9" s="79">
        <f t="shared" si="0"/>
        <v>0</v>
      </c>
      <c r="AA9" s="79">
        <f t="shared" si="0"/>
        <v>0</v>
      </c>
      <c r="AB9" s="79">
        <f t="shared" si="0"/>
        <v>0</v>
      </c>
      <c r="AC9" s="79">
        <f t="shared" si="0"/>
        <v>0</v>
      </c>
    </row>
    <row r="10" spans="1:29" ht="1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1" spans="1:29" ht="1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row>
    <row r="13" spans="1:29" ht="15" customHeight="1">
      <c r="A13" s="81"/>
      <c r="B13" s="80"/>
      <c r="C13" s="81"/>
      <c r="D13" s="80"/>
      <c r="E13" s="80"/>
      <c r="F13" s="80"/>
      <c r="G13" s="80"/>
      <c r="H13" s="80"/>
      <c r="I13" s="80"/>
      <c r="J13" s="80"/>
      <c r="K13" s="80"/>
      <c r="L13" s="81"/>
      <c r="M13" s="80"/>
      <c r="N13" s="80"/>
      <c r="O13" s="80"/>
      <c r="P13" s="80"/>
      <c r="Q13" s="80"/>
      <c r="R13" s="80"/>
      <c r="S13" s="80"/>
      <c r="T13" s="80"/>
      <c r="U13" s="81"/>
      <c r="V13" s="80"/>
      <c r="W13" s="80"/>
      <c r="X13" s="80"/>
      <c r="Y13" s="80"/>
      <c r="Z13" s="80"/>
      <c r="AA13" s="80"/>
      <c r="AB13" s="80"/>
      <c r="AC13" s="80"/>
    </row>
    <row r="14" spans="1:29" ht="15" customHeight="1">
      <c r="A14" s="81"/>
      <c r="B14" s="80"/>
      <c r="C14" s="80"/>
      <c r="D14" s="81"/>
      <c r="E14" s="80"/>
      <c r="F14" s="80"/>
      <c r="G14" s="80"/>
      <c r="H14" s="80"/>
      <c r="I14" s="80"/>
      <c r="J14" s="80"/>
      <c r="K14" s="80"/>
      <c r="L14" s="80"/>
      <c r="M14" s="81"/>
      <c r="N14" s="80"/>
      <c r="O14" s="80"/>
      <c r="P14" s="80"/>
      <c r="Q14" s="80"/>
      <c r="R14" s="80"/>
      <c r="S14" s="80"/>
      <c r="T14" s="80"/>
      <c r="U14" s="80"/>
      <c r="V14" s="81"/>
      <c r="W14" s="80"/>
      <c r="X14" s="80"/>
      <c r="Y14" s="80"/>
      <c r="Z14" s="80"/>
      <c r="AA14" s="80"/>
      <c r="AB14" s="80"/>
      <c r="AC14" s="80"/>
    </row>
    <row r="15" spans="1:29" ht="15" customHeight="1">
      <c r="A15" s="81"/>
      <c r="B15" s="81"/>
      <c r="C15" s="81"/>
      <c r="D15" s="81"/>
      <c r="E15" s="80"/>
      <c r="F15" s="80"/>
      <c r="G15" s="80"/>
      <c r="H15" s="80"/>
      <c r="I15" s="80"/>
      <c r="J15" s="80"/>
      <c r="K15" s="80"/>
      <c r="L15" s="81"/>
      <c r="M15" s="81"/>
      <c r="N15" s="80"/>
      <c r="O15" s="80"/>
      <c r="P15" s="80"/>
      <c r="Q15" s="80"/>
      <c r="R15" s="80"/>
      <c r="S15" s="80"/>
      <c r="T15" s="80"/>
      <c r="U15" s="81"/>
      <c r="V15" s="81"/>
      <c r="W15" s="80"/>
      <c r="X15" s="80"/>
      <c r="Y15" s="80"/>
      <c r="Z15" s="80"/>
      <c r="AA15" s="80"/>
      <c r="AB15" s="80"/>
      <c r="AC15" s="80"/>
    </row>
    <row r="16" spans="1:29" ht="15" customHeight="1">
      <c r="A16" s="81"/>
      <c r="B16" s="81"/>
      <c r="C16" s="81"/>
      <c r="D16" s="81"/>
      <c r="E16" s="81"/>
      <c r="F16" s="80"/>
      <c r="G16" s="80"/>
      <c r="H16" s="80"/>
      <c r="I16" s="80"/>
      <c r="J16" s="80"/>
      <c r="K16" s="80"/>
      <c r="L16" s="81"/>
      <c r="M16" s="81"/>
      <c r="N16" s="81"/>
      <c r="O16" s="80"/>
      <c r="P16" s="80"/>
      <c r="Q16" s="80"/>
      <c r="R16" s="80"/>
      <c r="S16" s="80"/>
      <c r="T16" s="80"/>
      <c r="U16" s="81"/>
      <c r="V16" s="81"/>
      <c r="W16" s="81"/>
      <c r="X16" s="80"/>
      <c r="Y16" s="80"/>
      <c r="Z16" s="80"/>
      <c r="AA16" s="80"/>
      <c r="AB16" s="80"/>
      <c r="AC16" s="80"/>
    </row>
    <row r="17" spans="6:11" ht="12.75" customHeight="1">
      <c r="F17" s="65"/>
      <c r="G17" s="65"/>
      <c r="H17" s="65"/>
      <c r="I17" s="65"/>
      <c r="J17" s="65"/>
      <c r="K17" s="65"/>
    </row>
    <row r="18" spans="7:11" ht="12.75" customHeight="1">
      <c r="G18" s="65"/>
      <c r="H18" s="65"/>
      <c r="K18" s="65"/>
    </row>
    <row r="19" spans="8:11" ht="12.75" customHeight="1">
      <c r="H19" s="65"/>
      <c r="K19" s="65"/>
    </row>
    <row r="20" spans="8:11" ht="12.75" customHeight="1">
      <c r="H20" s="65"/>
      <c r="K20" s="65"/>
    </row>
    <row r="21" spans="9:11" ht="12.75" customHeight="1">
      <c r="I21" s="65"/>
      <c r="K21" s="65"/>
    </row>
    <row r="22" spans="9:10" ht="12.75" customHeight="1">
      <c r="I22" s="65"/>
      <c r="J22" s="6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N14" sqref="N14"/>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336</v>
      </c>
      <c r="B1" s="19"/>
      <c r="C1" s="19"/>
      <c r="D1" s="19"/>
    </row>
    <row r="2" spans="1:9" ht="33.75" customHeight="1">
      <c r="A2" s="20" t="s">
        <v>37</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337</v>
      </c>
      <c r="B5" s="26"/>
      <c r="C5" s="26"/>
      <c r="D5" s="27"/>
      <c r="E5" s="27"/>
      <c r="F5" s="27"/>
      <c r="G5" s="27"/>
      <c r="H5" s="27"/>
      <c r="I5" s="27"/>
    </row>
    <row r="6" spans="1:9" ht="21.75" customHeight="1">
      <c r="A6" s="28" t="s">
        <v>338</v>
      </c>
      <c r="B6" s="29"/>
      <c r="C6" s="29"/>
      <c r="D6" s="30"/>
      <c r="E6" s="30"/>
      <c r="F6" s="28" t="s">
        <v>339</v>
      </c>
      <c r="G6" s="31"/>
      <c r="H6" s="27"/>
      <c r="I6" s="27"/>
    </row>
    <row r="7" spans="1:9" ht="21.75" customHeight="1">
      <c r="A7" s="32" t="s">
        <v>340</v>
      </c>
      <c r="B7" s="33"/>
      <c r="C7" s="34"/>
      <c r="D7" s="35" t="s">
        <v>341</v>
      </c>
      <c r="E7" s="35"/>
      <c r="F7" s="36" t="s">
        <v>342</v>
      </c>
      <c r="G7" s="37"/>
      <c r="H7" s="38"/>
      <c r="I7" s="54"/>
    </row>
    <row r="8" spans="1:9" ht="21.75" customHeight="1">
      <c r="A8" s="39"/>
      <c r="B8" s="40"/>
      <c r="C8" s="41"/>
      <c r="D8" s="35" t="s">
        <v>343</v>
      </c>
      <c r="E8" s="35"/>
      <c r="F8" s="36" t="s">
        <v>343</v>
      </c>
      <c r="G8" s="37"/>
      <c r="H8" s="38"/>
      <c r="I8" s="54"/>
    </row>
    <row r="9" spans="1:9" ht="21.75" customHeight="1">
      <c r="A9" s="42"/>
      <c r="B9" s="43"/>
      <c r="C9" s="44"/>
      <c r="D9" s="35" t="s">
        <v>344</v>
      </c>
      <c r="E9" s="35"/>
      <c r="F9" s="36" t="s">
        <v>345</v>
      </c>
      <c r="G9" s="37"/>
      <c r="H9" s="38"/>
      <c r="I9" s="54"/>
    </row>
    <row r="10" spans="1:9" ht="21.75" customHeight="1">
      <c r="A10" s="27" t="s">
        <v>346</v>
      </c>
      <c r="B10" s="30" t="s">
        <v>347</v>
      </c>
      <c r="C10" s="30"/>
      <c r="D10" s="30"/>
      <c r="E10" s="30"/>
      <c r="F10" s="28" t="s">
        <v>348</v>
      </c>
      <c r="G10" s="29"/>
      <c r="H10" s="29"/>
      <c r="I10" s="31"/>
    </row>
    <row r="11" spans="1:9" ht="100.5" customHeight="1">
      <c r="A11" s="45"/>
      <c r="B11" s="46" t="s">
        <v>349</v>
      </c>
      <c r="C11" s="46"/>
      <c r="D11" s="46"/>
      <c r="E11" s="46"/>
      <c r="F11" s="47" t="s">
        <v>349</v>
      </c>
      <c r="G11" s="48"/>
      <c r="H11" s="49"/>
      <c r="I11" s="55"/>
    </row>
    <row r="12" spans="1:9" ht="24">
      <c r="A12" s="30" t="s">
        <v>350</v>
      </c>
      <c r="B12" s="50" t="s">
        <v>351</v>
      </c>
      <c r="C12" s="30" t="s">
        <v>352</v>
      </c>
      <c r="D12" s="30" t="s">
        <v>353</v>
      </c>
      <c r="E12" s="30" t="s">
        <v>354</v>
      </c>
      <c r="F12" s="30" t="s">
        <v>352</v>
      </c>
      <c r="G12" s="30" t="s">
        <v>353</v>
      </c>
      <c r="H12" s="30"/>
      <c r="I12" s="30" t="s">
        <v>354</v>
      </c>
    </row>
    <row r="13" spans="1:9" ht="21.75" customHeight="1">
      <c r="A13" s="30"/>
      <c r="B13" s="30" t="s">
        <v>355</v>
      </c>
      <c r="C13" s="30" t="s">
        <v>356</v>
      </c>
      <c r="D13" s="35" t="s">
        <v>357</v>
      </c>
      <c r="E13" s="51"/>
      <c r="F13" s="30" t="s">
        <v>356</v>
      </c>
      <c r="G13" s="52" t="s">
        <v>357</v>
      </c>
      <c r="H13" s="52"/>
      <c r="I13" s="51"/>
    </row>
    <row r="14" spans="1:9" ht="21.75" customHeight="1">
      <c r="A14" s="30"/>
      <c r="B14" s="27"/>
      <c r="C14" s="30"/>
      <c r="D14" s="35" t="s">
        <v>358</v>
      </c>
      <c r="E14" s="51"/>
      <c r="F14" s="30"/>
      <c r="G14" s="52" t="s">
        <v>358</v>
      </c>
      <c r="H14" s="52"/>
      <c r="I14" s="51"/>
    </row>
    <row r="15" spans="1:9" ht="21.75" customHeight="1">
      <c r="A15" s="30"/>
      <c r="B15" s="27"/>
      <c r="C15" s="30"/>
      <c r="D15" s="35" t="s">
        <v>359</v>
      </c>
      <c r="E15" s="51"/>
      <c r="F15" s="30"/>
      <c r="G15" s="52" t="s">
        <v>359</v>
      </c>
      <c r="H15" s="52"/>
      <c r="I15" s="51"/>
    </row>
    <row r="16" spans="1:9" ht="21.75" customHeight="1">
      <c r="A16" s="30"/>
      <c r="B16" s="27"/>
      <c r="C16" s="30" t="s">
        <v>360</v>
      </c>
      <c r="D16" s="35" t="s">
        <v>357</v>
      </c>
      <c r="E16" s="51"/>
      <c r="F16" s="30" t="s">
        <v>360</v>
      </c>
      <c r="G16" s="52" t="s">
        <v>357</v>
      </c>
      <c r="H16" s="52"/>
      <c r="I16" s="51"/>
    </row>
    <row r="17" spans="1:9" ht="21.75" customHeight="1">
      <c r="A17" s="30"/>
      <c r="B17" s="27"/>
      <c r="C17" s="30"/>
      <c r="D17" s="35" t="s">
        <v>358</v>
      </c>
      <c r="E17" s="51"/>
      <c r="F17" s="30"/>
      <c r="G17" s="52" t="s">
        <v>358</v>
      </c>
      <c r="H17" s="52"/>
      <c r="I17" s="51"/>
    </row>
    <row r="18" spans="1:9" ht="21.75" customHeight="1">
      <c r="A18" s="30"/>
      <c r="B18" s="27"/>
      <c r="C18" s="30"/>
      <c r="D18" s="35" t="s">
        <v>359</v>
      </c>
      <c r="E18" s="51"/>
      <c r="F18" s="30"/>
      <c r="G18" s="52" t="s">
        <v>359</v>
      </c>
      <c r="H18" s="52"/>
      <c r="I18" s="51"/>
    </row>
    <row r="19" spans="1:9" ht="21.75" customHeight="1">
      <c r="A19" s="30"/>
      <c r="B19" s="27"/>
      <c r="C19" s="30" t="s">
        <v>361</v>
      </c>
      <c r="D19" s="35" t="s">
        <v>357</v>
      </c>
      <c r="E19" s="51"/>
      <c r="F19" s="30" t="s">
        <v>361</v>
      </c>
      <c r="G19" s="52" t="s">
        <v>357</v>
      </c>
      <c r="H19" s="52"/>
      <c r="I19" s="51"/>
    </row>
    <row r="20" spans="1:9" ht="21.75" customHeight="1">
      <c r="A20" s="30"/>
      <c r="B20" s="27"/>
      <c r="C20" s="30"/>
      <c r="D20" s="35" t="s">
        <v>358</v>
      </c>
      <c r="E20" s="51"/>
      <c r="F20" s="30"/>
      <c r="G20" s="52" t="s">
        <v>358</v>
      </c>
      <c r="H20" s="52"/>
      <c r="I20" s="51"/>
    </row>
    <row r="21" spans="1:9" ht="21.75" customHeight="1">
      <c r="A21" s="30"/>
      <c r="B21" s="27"/>
      <c r="C21" s="30"/>
      <c r="D21" s="35" t="s">
        <v>359</v>
      </c>
      <c r="E21" s="51"/>
      <c r="F21" s="30"/>
      <c r="G21" s="52" t="s">
        <v>359</v>
      </c>
      <c r="H21" s="52"/>
      <c r="I21" s="51"/>
    </row>
    <row r="22" spans="1:9" ht="21.75" customHeight="1">
      <c r="A22" s="30"/>
      <c r="B22" s="27"/>
      <c r="C22" s="30" t="s">
        <v>362</v>
      </c>
      <c r="D22" s="35" t="s">
        <v>357</v>
      </c>
      <c r="E22" s="51"/>
      <c r="F22" s="30" t="s">
        <v>362</v>
      </c>
      <c r="G22" s="52" t="s">
        <v>357</v>
      </c>
      <c r="H22" s="52"/>
      <c r="I22" s="51"/>
    </row>
    <row r="23" spans="1:9" ht="21.75" customHeight="1">
      <c r="A23" s="30"/>
      <c r="B23" s="27"/>
      <c r="C23" s="30"/>
      <c r="D23" s="35" t="s">
        <v>358</v>
      </c>
      <c r="E23" s="51"/>
      <c r="F23" s="30"/>
      <c r="G23" s="52" t="s">
        <v>358</v>
      </c>
      <c r="H23" s="52"/>
      <c r="I23" s="51"/>
    </row>
    <row r="24" spans="1:9" ht="21.75" customHeight="1">
      <c r="A24" s="30"/>
      <c r="B24" s="27"/>
      <c r="C24" s="30"/>
      <c r="D24" s="35" t="s">
        <v>359</v>
      </c>
      <c r="E24" s="51"/>
      <c r="F24" s="30"/>
      <c r="G24" s="52" t="s">
        <v>359</v>
      </c>
      <c r="H24" s="52"/>
      <c r="I24" s="51"/>
    </row>
    <row r="25" spans="1:9" ht="21.75" customHeight="1">
      <c r="A25" s="30"/>
      <c r="B25" s="27"/>
      <c r="C25" s="30" t="s">
        <v>363</v>
      </c>
      <c r="D25" s="51"/>
      <c r="E25" s="30"/>
      <c r="F25" s="30" t="s">
        <v>363</v>
      </c>
      <c r="G25" s="52"/>
      <c r="H25" s="52"/>
      <c r="I25" s="51"/>
    </row>
    <row r="26" spans="1:9" ht="21.75" customHeight="1">
      <c r="A26" s="30"/>
      <c r="B26" s="30" t="s">
        <v>364</v>
      </c>
      <c r="C26" s="30" t="s">
        <v>365</v>
      </c>
      <c r="D26" s="35" t="s">
        <v>357</v>
      </c>
      <c r="E26" s="51"/>
      <c r="F26" s="30" t="s">
        <v>365</v>
      </c>
      <c r="G26" s="52" t="s">
        <v>357</v>
      </c>
      <c r="H26" s="52"/>
      <c r="I26" s="51"/>
    </row>
    <row r="27" spans="1:9" ht="21.75" customHeight="1">
      <c r="A27" s="30"/>
      <c r="B27" s="27"/>
      <c r="C27" s="30"/>
      <c r="D27" s="35" t="s">
        <v>358</v>
      </c>
      <c r="E27" s="51"/>
      <c r="F27" s="30"/>
      <c r="G27" s="52" t="s">
        <v>358</v>
      </c>
      <c r="H27" s="52"/>
      <c r="I27" s="51"/>
    </row>
    <row r="28" spans="1:9" ht="21.75" customHeight="1">
      <c r="A28" s="30"/>
      <c r="B28" s="27"/>
      <c r="C28" s="30"/>
      <c r="D28" s="35" t="s">
        <v>359</v>
      </c>
      <c r="E28" s="51"/>
      <c r="F28" s="30"/>
      <c r="G28" s="52" t="s">
        <v>359</v>
      </c>
      <c r="H28" s="52"/>
      <c r="I28" s="51"/>
    </row>
    <row r="29" spans="1:9" ht="21.75" customHeight="1">
      <c r="A29" s="30"/>
      <c r="B29" s="27"/>
      <c r="C29" s="30" t="s">
        <v>366</v>
      </c>
      <c r="D29" s="35" t="s">
        <v>357</v>
      </c>
      <c r="E29" s="51"/>
      <c r="F29" s="30" t="s">
        <v>366</v>
      </c>
      <c r="G29" s="52" t="s">
        <v>357</v>
      </c>
      <c r="H29" s="52"/>
      <c r="I29" s="51"/>
    </row>
    <row r="30" spans="1:9" ht="21.75" customHeight="1">
      <c r="A30" s="30"/>
      <c r="B30" s="27"/>
      <c r="C30" s="30"/>
      <c r="D30" s="35" t="s">
        <v>358</v>
      </c>
      <c r="E30" s="51"/>
      <c r="F30" s="30"/>
      <c r="G30" s="52" t="s">
        <v>358</v>
      </c>
      <c r="H30" s="52"/>
      <c r="I30" s="51"/>
    </row>
    <row r="31" spans="1:9" ht="21.75" customHeight="1">
      <c r="A31" s="30"/>
      <c r="B31" s="27"/>
      <c r="C31" s="30"/>
      <c r="D31" s="35" t="s">
        <v>359</v>
      </c>
      <c r="E31" s="51"/>
      <c r="F31" s="30"/>
      <c r="G31" s="52" t="s">
        <v>359</v>
      </c>
      <c r="H31" s="52"/>
      <c r="I31" s="51"/>
    </row>
    <row r="32" spans="1:9" ht="21.75" customHeight="1">
      <c r="A32" s="30"/>
      <c r="B32" s="27"/>
      <c r="C32" s="30" t="s">
        <v>367</v>
      </c>
      <c r="D32" s="35" t="s">
        <v>357</v>
      </c>
      <c r="E32" s="51"/>
      <c r="F32" s="30" t="s">
        <v>367</v>
      </c>
      <c r="G32" s="52" t="s">
        <v>357</v>
      </c>
      <c r="H32" s="52"/>
      <c r="I32" s="51"/>
    </row>
    <row r="33" spans="1:9" ht="21.75" customHeight="1">
      <c r="A33" s="30"/>
      <c r="B33" s="27"/>
      <c r="C33" s="30"/>
      <c r="D33" s="35" t="s">
        <v>358</v>
      </c>
      <c r="E33" s="51"/>
      <c r="F33" s="30"/>
      <c r="G33" s="52" t="s">
        <v>358</v>
      </c>
      <c r="H33" s="52"/>
      <c r="I33" s="51"/>
    </row>
    <row r="34" spans="1:9" ht="21.75" customHeight="1">
      <c r="A34" s="30"/>
      <c r="B34" s="27"/>
      <c r="C34" s="30"/>
      <c r="D34" s="35" t="s">
        <v>359</v>
      </c>
      <c r="E34" s="51"/>
      <c r="F34" s="30"/>
      <c r="G34" s="52" t="s">
        <v>359</v>
      </c>
      <c r="H34" s="52"/>
      <c r="I34" s="51"/>
    </row>
    <row r="35" spans="1:9" ht="21.75" customHeight="1">
      <c r="A35" s="30"/>
      <c r="B35" s="27"/>
      <c r="C35" s="30" t="s">
        <v>368</v>
      </c>
      <c r="D35" s="35" t="s">
        <v>357</v>
      </c>
      <c r="E35" s="51"/>
      <c r="F35" s="30" t="s">
        <v>368</v>
      </c>
      <c r="G35" s="52" t="s">
        <v>357</v>
      </c>
      <c r="H35" s="52"/>
      <c r="I35" s="51"/>
    </row>
    <row r="36" spans="1:9" ht="21.75" customHeight="1">
      <c r="A36" s="30"/>
      <c r="B36" s="27"/>
      <c r="C36" s="30"/>
      <c r="D36" s="35" t="s">
        <v>358</v>
      </c>
      <c r="E36" s="51"/>
      <c r="F36" s="30"/>
      <c r="G36" s="52" t="s">
        <v>358</v>
      </c>
      <c r="H36" s="52"/>
      <c r="I36" s="51"/>
    </row>
    <row r="37" spans="1:9" ht="21.75" customHeight="1">
      <c r="A37" s="30"/>
      <c r="B37" s="27"/>
      <c r="C37" s="30"/>
      <c r="D37" s="35" t="s">
        <v>359</v>
      </c>
      <c r="E37" s="51"/>
      <c r="F37" s="30"/>
      <c r="G37" s="52" t="s">
        <v>359</v>
      </c>
      <c r="H37" s="52"/>
      <c r="I37" s="51"/>
    </row>
    <row r="38" spans="1:9" ht="21.75" customHeight="1">
      <c r="A38" s="30"/>
      <c r="B38" s="27"/>
      <c r="C38" s="30" t="s">
        <v>363</v>
      </c>
      <c r="D38" s="51"/>
      <c r="E38" s="51"/>
      <c r="F38" s="30" t="s">
        <v>363</v>
      </c>
      <c r="G38" s="52"/>
      <c r="H38" s="52"/>
      <c r="I38" s="51"/>
    </row>
    <row r="39" spans="1:9" ht="21.75" customHeight="1">
      <c r="A39" s="30"/>
      <c r="B39" s="30" t="s">
        <v>369</v>
      </c>
      <c r="C39" s="30" t="s">
        <v>370</v>
      </c>
      <c r="D39" s="35" t="s">
        <v>357</v>
      </c>
      <c r="E39" s="27"/>
      <c r="F39" s="30" t="s">
        <v>370</v>
      </c>
      <c r="G39" s="52" t="s">
        <v>357</v>
      </c>
      <c r="H39" s="52"/>
      <c r="I39" s="51"/>
    </row>
    <row r="40" spans="1:9" ht="21.75" customHeight="1">
      <c r="A40" s="30"/>
      <c r="B40" s="30"/>
      <c r="C40" s="30"/>
      <c r="D40" s="35" t="s">
        <v>358</v>
      </c>
      <c r="E40" s="30"/>
      <c r="F40" s="30"/>
      <c r="G40" s="52" t="s">
        <v>358</v>
      </c>
      <c r="H40" s="52"/>
      <c r="I40" s="51"/>
    </row>
    <row r="41" spans="1:9" ht="21.75" customHeight="1">
      <c r="A41" s="30"/>
      <c r="B41" s="30"/>
      <c r="C41" s="30"/>
      <c r="D41" s="35" t="s">
        <v>359</v>
      </c>
      <c r="E41" s="30"/>
      <c r="F41" s="30"/>
      <c r="G41" s="52" t="s">
        <v>359</v>
      </c>
      <c r="H41" s="52"/>
      <c r="I41" s="51"/>
    </row>
    <row r="42" spans="1:9" ht="21.75" customHeight="1">
      <c r="A42" s="30"/>
      <c r="B42" s="30"/>
      <c r="C42" s="30" t="s">
        <v>363</v>
      </c>
      <c r="D42" s="51"/>
      <c r="E42" s="30"/>
      <c r="F42" s="30" t="s">
        <v>363</v>
      </c>
      <c r="G42" s="52"/>
      <c r="H42" s="52"/>
      <c r="I42" s="51"/>
    </row>
    <row r="43" spans="1:9" ht="21" customHeight="1">
      <c r="A43" s="53" t="s">
        <v>371</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M7" sqref="M7:M8"/>
    </sheetView>
  </sheetViews>
  <sheetFormatPr defaultColWidth="12" defaultRowHeight="11.25"/>
  <cols>
    <col min="1" max="1" width="12" style="17" customWidth="1"/>
    <col min="2" max="3" width="16.33203125" style="17" customWidth="1"/>
    <col min="4" max="4" width="9.33203125" style="17" customWidth="1"/>
    <col min="5" max="5" width="42" style="17" customWidth="1"/>
    <col min="6" max="8" width="18" style="17" customWidth="1"/>
    <col min="9" max="16384" width="12" style="17" customWidth="1"/>
  </cols>
  <sheetData>
    <row r="1" spans="1:4" s="56" customFormat="1" ht="16.5" customHeight="1">
      <c r="A1" s="18" t="s">
        <v>39</v>
      </c>
      <c r="B1" s="58"/>
      <c r="C1" s="58"/>
      <c r="D1" s="58"/>
    </row>
    <row r="2" spans="1:8" ht="23.25" customHeight="1">
      <c r="A2" s="20" t="s">
        <v>40</v>
      </c>
      <c r="B2" s="20"/>
      <c r="C2" s="20"/>
      <c r="D2" s="20"/>
      <c r="E2" s="20"/>
      <c r="F2" s="20"/>
      <c r="G2" s="20"/>
      <c r="H2" s="20"/>
    </row>
    <row r="3" spans="1:8" ht="18" customHeight="1">
      <c r="A3" s="21"/>
      <c r="B3" s="21"/>
      <c r="C3" s="21"/>
      <c r="D3" s="21"/>
      <c r="E3" s="21"/>
      <c r="F3" s="21"/>
      <c r="G3" s="21"/>
      <c r="H3" s="21"/>
    </row>
    <row r="4" spans="1:4" s="56" customFormat="1" ht="17.25" customHeight="1">
      <c r="A4" s="18"/>
      <c r="B4" s="18"/>
      <c r="C4" s="18"/>
      <c r="D4" s="18"/>
    </row>
    <row r="5" spans="1:8" ht="21.75" customHeight="1">
      <c r="A5" s="30" t="s">
        <v>372</v>
      </c>
      <c r="B5" s="30"/>
      <c r="C5" s="30"/>
      <c r="D5" s="30"/>
      <c r="E5" s="30"/>
      <c r="F5" s="30"/>
      <c r="G5" s="30"/>
      <c r="H5" s="30"/>
    </row>
    <row r="6" spans="1:8" ht="21.75" customHeight="1">
      <c r="A6" s="30" t="s">
        <v>373</v>
      </c>
      <c r="B6" s="30" t="s">
        <v>374</v>
      </c>
      <c r="C6" s="30"/>
      <c r="D6" s="27" t="s">
        <v>375</v>
      </c>
      <c r="E6" s="27"/>
      <c r="F6" s="27" t="s">
        <v>376</v>
      </c>
      <c r="G6" s="27"/>
      <c r="H6" s="27"/>
    </row>
    <row r="7" spans="1:8" ht="21.75" customHeight="1">
      <c r="A7" s="30"/>
      <c r="B7" s="30"/>
      <c r="C7" s="30"/>
      <c r="D7" s="27"/>
      <c r="E7" s="27"/>
      <c r="F7" s="27" t="s">
        <v>377</v>
      </c>
      <c r="G7" s="27" t="s">
        <v>378</v>
      </c>
      <c r="H7" s="27" t="s">
        <v>379</v>
      </c>
    </row>
    <row r="8" spans="1:8" ht="21.75" customHeight="1">
      <c r="A8" s="30"/>
      <c r="B8" s="30" t="s">
        <v>380</v>
      </c>
      <c r="C8" s="30"/>
      <c r="D8" s="30"/>
      <c r="E8" s="30"/>
      <c r="F8" s="51"/>
      <c r="G8" s="51"/>
      <c r="H8" s="51"/>
    </row>
    <row r="9" spans="1:8" ht="21.75" customHeight="1">
      <c r="A9" s="30"/>
      <c r="B9" s="30" t="s">
        <v>381</v>
      </c>
      <c r="C9" s="30"/>
      <c r="D9" s="30"/>
      <c r="E9" s="30"/>
      <c r="F9" s="51"/>
      <c r="G9" s="51"/>
      <c r="H9" s="51"/>
    </row>
    <row r="10" spans="1:8" ht="21.75" customHeight="1">
      <c r="A10" s="30"/>
      <c r="B10" s="30" t="s">
        <v>382</v>
      </c>
      <c r="C10" s="30"/>
      <c r="D10" s="30"/>
      <c r="E10" s="30"/>
      <c r="F10" s="51"/>
      <c r="G10" s="51"/>
      <c r="H10" s="51"/>
    </row>
    <row r="11" spans="1:8" ht="21.75" customHeight="1">
      <c r="A11" s="30"/>
      <c r="B11" s="30" t="s">
        <v>363</v>
      </c>
      <c r="C11" s="30"/>
      <c r="D11" s="30"/>
      <c r="E11" s="30"/>
      <c r="F11" s="51"/>
      <c r="G11" s="51"/>
      <c r="H11" s="51"/>
    </row>
    <row r="12" spans="1:8" ht="21.75" customHeight="1">
      <c r="A12" s="30"/>
      <c r="B12" s="30" t="s">
        <v>383</v>
      </c>
      <c r="C12" s="30"/>
      <c r="D12" s="30"/>
      <c r="E12" s="27"/>
      <c r="F12" s="51"/>
      <c r="G12" s="51"/>
      <c r="H12" s="51"/>
    </row>
    <row r="13" spans="1:8" ht="73.5" customHeight="1">
      <c r="A13" s="27" t="s">
        <v>384</v>
      </c>
      <c r="B13" s="59" t="s">
        <v>349</v>
      </c>
      <c r="C13" s="60"/>
      <c r="D13" s="60"/>
      <c r="E13" s="60"/>
      <c r="F13" s="60"/>
      <c r="G13" s="60"/>
      <c r="H13" s="60"/>
    </row>
    <row r="14" spans="1:8" ht="21.75" customHeight="1">
      <c r="A14" s="30" t="s">
        <v>385</v>
      </c>
      <c r="B14" s="27" t="s">
        <v>386</v>
      </c>
      <c r="C14" s="27" t="s">
        <v>352</v>
      </c>
      <c r="D14" s="27"/>
      <c r="E14" s="27" t="s">
        <v>353</v>
      </c>
      <c r="F14" s="27"/>
      <c r="G14" s="27" t="s">
        <v>354</v>
      </c>
      <c r="H14" s="27"/>
    </row>
    <row r="15" spans="1:8" ht="21.75" customHeight="1">
      <c r="A15" s="27"/>
      <c r="B15" s="27" t="s">
        <v>387</v>
      </c>
      <c r="C15" s="27" t="s">
        <v>356</v>
      </c>
      <c r="D15" s="27"/>
      <c r="E15" s="52" t="s">
        <v>357</v>
      </c>
      <c r="F15" s="61"/>
      <c r="G15" s="61"/>
      <c r="H15" s="61"/>
    </row>
    <row r="16" spans="1:8" ht="21.75" customHeight="1">
      <c r="A16" s="27"/>
      <c r="B16" s="27"/>
      <c r="C16" s="27"/>
      <c r="D16" s="27"/>
      <c r="E16" s="52" t="s">
        <v>358</v>
      </c>
      <c r="F16" s="61"/>
      <c r="G16" s="61"/>
      <c r="H16" s="61"/>
    </row>
    <row r="17" spans="1:8" ht="21.75" customHeight="1">
      <c r="A17" s="27"/>
      <c r="B17" s="27"/>
      <c r="C17" s="27"/>
      <c r="D17" s="27"/>
      <c r="E17" s="52" t="s">
        <v>359</v>
      </c>
      <c r="F17" s="61"/>
      <c r="G17" s="61"/>
      <c r="H17" s="61"/>
    </row>
    <row r="18" spans="1:8" ht="21.75" customHeight="1">
      <c r="A18" s="27"/>
      <c r="B18" s="27"/>
      <c r="C18" s="30" t="s">
        <v>360</v>
      </c>
      <c r="D18" s="30"/>
      <c r="E18" s="52" t="s">
        <v>357</v>
      </c>
      <c r="F18" s="61"/>
      <c r="G18" s="61"/>
      <c r="H18" s="61"/>
    </row>
    <row r="19" spans="1:8" ht="21.75" customHeight="1">
      <c r="A19" s="27"/>
      <c r="B19" s="27"/>
      <c r="C19" s="30"/>
      <c r="D19" s="30"/>
      <c r="E19" s="52" t="s">
        <v>358</v>
      </c>
      <c r="F19" s="61"/>
      <c r="G19" s="62"/>
      <c r="H19" s="62"/>
    </row>
    <row r="20" spans="1:8" ht="21.75" customHeight="1">
      <c r="A20" s="27"/>
      <c r="B20" s="27"/>
      <c r="C20" s="30"/>
      <c r="D20" s="30"/>
      <c r="E20" s="52" t="s">
        <v>359</v>
      </c>
      <c r="F20" s="63"/>
      <c r="G20" s="61"/>
      <c r="H20" s="61"/>
    </row>
    <row r="21" spans="1:8" ht="21.75" customHeight="1">
      <c r="A21" s="27"/>
      <c r="B21" s="27"/>
      <c r="C21" s="30" t="s">
        <v>361</v>
      </c>
      <c r="D21" s="30"/>
      <c r="E21" s="52" t="s">
        <v>357</v>
      </c>
      <c r="F21" s="63"/>
      <c r="G21" s="61"/>
      <c r="H21" s="61"/>
    </row>
    <row r="22" spans="1:8" ht="21.75" customHeight="1">
      <c r="A22" s="27"/>
      <c r="B22" s="27"/>
      <c r="C22" s="30"/>
      <c r="D22" s="30"/>
      <c r="E22" s="52" t="s">
        <v>358</v>
      </c>
      <c r="F22" s="61"/>
      <c r="G22" s="64"/>
      <c r="H22" s="64"/>
    </row>
    <row r="23" spans="1:8" ht="21.75" customHeight="1">
      <c r="A23" s="27"/>
      <c r="B23" s="27"/>
      <c r="C23" s="30"/>
      <c r="D23" s="30"/>
      <c r="E23" s="52" t="s">
        <v>359</v>
      </c>
      <c r="F23" s="61"/>
      <c r="G23" s="61"/>
      <c r="H23" s="61"/>
    </row>
    <row r="24" spans="1:8" ht="21.75" customHeight="1">
      <c r="A24" s="27"/>
      <c r="B24" s="27"/>
      <c r="C24" s="30" t="s">
        <v>362</v>
      </c>
      <c r="D24" s="30"/>
      <c r="E24" s="52" t="s">
        <v>357</v>
      </c>
      <c r="F24" s="61"/>
      <c r="G24" s="61"/>
      <c r="H24" s="61"/>
    </row>
    <row r="25" spans="1:8" ht="21.75" customHeight="1">
      <c r="A25" s="27"/>
      <c r="B25" s="27"/>
      <c r="C25" s="30"/>
      <c r="D25" s="30"/>
      <c r="E25" s="52" t="s">
        <v>358</v>
      </c>
      <c r="F25" s="61"/>
      <c r="G25" s="61"/>
      <c r="H25" s="61"/>
    </row>
    <row r="26" spans="1:8" ht="21.75" customHeight="1">
      <c r="A26" s="27"/>
      <c r="B26" s="27"/>
      <c r="C26" s="30"/>
      <c r="D26" s="30"/>
      <c r="E26" s="52" t="s">
        <v>359</v>
      </c>
      <c r="F26" s="61"/>
      <c r="G26" s="61"/>
      <c r="H26" s="61"/>
    </row>
    <row r="27" spans="1:8" ht="21.75" customHeight="1">
      <c r="A27" s="27"/>
      <c r="B27" s="27"/>
      <c r="C27" s="30" t="s">
        <v>363</v>
      </c>
      <c r="D27" s="30"/>
      <c r="E27" s="61"/>
      <c r="F27" s="61"/>
      <c r="G27" s="61"/>
      <c r="H27" s="61"/>
    </row>
    <row r="28" spans="1:8" ht="21.75" customHeight="1">
      <c r="A28" s="27"/>
      <c r="B28" s="27" t="s">
        <v>388</v>
      </c>
      <c r="C28" s="30" t="s">
        <v>365</v>
      </c>
      <c r="D28" s="30"/>
      <c r="E28" s="52" t="s">
        <v>357</v>
      </c>
      <c r="F28" s="61"/>
      <c r="G28" s="61"/>
      <c r="H28" s="61"/>
    </row>
    <row r="29" spans="1:8" ht="21.75" customHeight="1">
      <c r="A29" s="27"/>
      <c r="B29" s="27"/>
      <c r="C29" s="30"/>
      <c r="D29" s="30"/>
      <c r="E29" s="52" t="s">
        <v>358</v>
      </c>
      <c r="F29" s="61"/>
      <c r="G29" s="61"/>
      <c r="H29" s="61"/>
    </row>
    <row r="30" spans="1:8" ht="21.75" customHeight="1">
      <c r="A30" s="27"/>
      <c r="B30" s="27"/>
      <c r="C30" s="30"/>
      <c r="D30" s="30"/>
      <c r="E30" s="52" t="s">
        <v>359</v>
      </c>
      <c r="F30" s="61"/>
      <c r="G30" s="61"/>
      <c r="H30" s="61"/>
    </row>
    <row r="31" spans="1:8" ht="21.75" customHeight="1">
      <c r="A31" s="27"/>
      <c r="B31" s="27"/>
      <c r="C31" s="30" t="s">
        <v>366</v>
      </c>
      <c r="D31" s="30"/>
      <c r="E31" s="52" t="s">
        <v>357</v>
      </c>
      <c r="F31" s="61"/>
      <c r="G31" s="61"/>
      <c r="H31" s="61"/>
    </row>
    <row r="32" spans="1:8" ht="21.75" customHeight="1">
      <c r="A32" s="27"/>
      <c r="B32" s="27"/>
      <c r="C32" s="30"/>
      <c r="D32" s="30"/>
      <c r="E32" s="52" t="s">
        <v>358</v>
      </c>
      <c r="F32" s="61"/>
      <c r="G32" s="61"/>
      <c r="H32" s="61"/>
    </row>
    <row r="33" spans="1:8" ht="21.75" customHeight="1">
      <c r="A33" s="27"/>
      <c r="B33" s="27"/>
      <c r="C33" s="30"/>
      <c r="D33" s="30"/>
      <c r="E33" s="52" t="s">
        <v>359</v>
      </c>
      <c r="F33" s="61"/>
      <c r="G33" s="61"/>
      <c r="H33" s="61"/>
    </row>
    <row r="34" spans="1:8" ht="21.75" customHeight="1">
      <c r="A34" s="27"/>
      <c r="B34" s="27"/>
      <c r="C34" s="30" t="s">
        <v>367</v>
      </c>
      <c r="D34" s="30"/>
      <c r="E34" s="52" t="s">
        <v>357</v>
      </c>
      <c r="F34" s="61"/>
      <c r="G34" s="61"/>
      <c r="H34" s="61"/>
    </row>
    <row r="35" spans="1:8" ht="21.75" customHeight="1">
      <c r="A35" s="27"/>
      <c r="B35" s="27"/>
      <c r="C35" s="30"/>
      <c r="D35" s="30"/>
      <c r="E35" s="52" t="s">
        <v>358</v>
      </c>
      <c r="F35" s="61"/>
      <c r="G35" s="61"/>
      <c r="H35" s="61"/>
    </row>
    <row r="36" spans="1:8" ht="21.75" customHeight="1">
      <c r="A36" s="27"/>
      <c r="B36" s="27"/>
      <c r="C36" s="30"/>
      <c r="D36" s="30"/>
      <c r="E36" s="52" t="s">
        <v>359</v>
      </c>
      <c r="F36" s="61"/>
      <c r="G36" s="61"/>
      <c r="H36" s="61"/>
    </row>
    <row r="37" spans="1:8" ht="21.75" customHeight="1">
      <c r="A37" s="27"/>
      <c r="B37" s="27"/>
      <c r="C37" s="30" t="s">
        <v>368</v>
      </c>
      <c r="D37" s="30"/>
      <c r="E37" s="52" t="s">
        <v>357</v>
      </c>
      <c r="F37" s="61"/>
      <c r="G37" s="61"/>
      <c r="H37" s="61"/>
    </row>
    <row r="38" spans="1:8" ht="21.75" customHeight="1">
      <c r="A38" s="27"/>
      <c r="B38" s="27"/>
      <c r="C38" s="30"/>
      <c r="D38" s="30"/>
      <c r="E38" s="52" t="s">
        <v>358</v>
      </c>
      <c r="F38" s="61"/>
      <c r="G38" s="61"/>
      <c r="H38" s="61"/>
    </row>
    <row r="39" spans="1:8" ht="21.75" customHeight="1">
      <c r="A39" s="27"/>
      <c r="B39" s="27"/>
      <c r="C39" s="30"/>
      <c r="D39" s="30"/>
      <c r="E39" s="52" t="s">
        <v>359</v>
      </c>
      <c r="F39" s="61"/>
      <c r="G39" s="61"/>
      <c r="H39" s="61"/>
    </row>
    <row r="40" spans="1:8" ht="21.75" customHeight="1">
      <c r="A40" s="27"/>
      <c r="B40" s="27"/>
      <c r="C40" s="30" t="s">
        <v>363</v>
      </c>
      <c r="D40" s="30"/>
      <c r="E40" s="61"/>
      <c r="F40" s="61"/>
      <c r="G40" s="61"/>
      <c r="H40" s="61"/>
    </row>
    <row r="41" spans="1:8" ht="21.75" customHeight="1">
      <c r="A41" s="27"/>
      <c r="B41" s="30" t="s">
        <v>389</v>
      </c>
      <c r="C41" s="30" t="s">
        <v>370</v>
      </c>
      <c r="D41" s="30"/>
      <c r="E41" s="52" t="s">
        <v>357</v>
      </c>
      <c r="F41" s="61"/>
      <c r="G41" s="61"/>
      <c r="H41" s="61"/>
    </row>
    <row r="42" spans="1:8" ht="21.75" customHeight="1">
      <c r="A42" s="27"/>
      <c r="B42" s="30"/>
      <c r="C42" s="30"/>
      <c r="D42" s="30"/>
      <c r="E42" s="52" t="s">
        <v>358</v>
      </c>
      <c r="F42" s="61"/>
      <c r="G42" s="61"/>
      <c r="H42" s="61"/>
    </row>
    <row r="43" spans="1:8" ht="21.75" customHeight="1">
      <c r="A43" s="27"/>
      <c r="B43" s="30"/>
      <c r="C43" s="30"/>
      <c r="D43" s="30"/>
      <c r="E43" s="52" t="s">
        <v>359</v>
      </c>
      <c r="F43" s="61"/>
      <c r="G43" s="61"/>
      <c r="H43" s="61"/>
    </row>
    <row r="44" spans="1:8" ht="21.75" customHeight="1">
      <c r="A44" s="27"/>
      <c r="B44" s="30"/>
      <c r="C44" s="30" t="s">
        <v>363</v>
      </c>
      <c r="D44" s="30"/>
      <c r="E44" s="61"/>
      <c r="F44" s="61"/>
      <c r="G44" s="61"/>
      <c r="H44" s="61"/>
    </row>
    <row r="45" spans="1:8" s="57" customFormat="1" ht="24" customHeight="1">
      <c r="A45" s="53" t="s">
        <v>390</v>
      </c>
      <c r="B45" s="53"/>
      <c r="C45" s="53"/>
      <c r="D45" s="53"/>
      <c r="E45" s="53"/>
      <c r="F45" s="53"/>
      <c r="G45" s="53"/>
      <c r="H45" s="53"/>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R11" sqref="R11"/>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41</v>
      </c>
      <c r="B1" s="19"/>
      <c r="C1" s="19"/>
      <c r="D1" s="19"/>
    </row>
    <row r="2" spans="1:9" ht="33.75" customHeight="1">
      <c r="A2" s="20" t="s">
        <v>42</v>
      </c>
      <c r="B2" s="20"/>
      <c r="C2" s="20"/>
      <c r="D2" s="20"/>
      <c r="E2" s="20"/>
      <c r="F2" s="20"/>
      <c r="G2" s="20"/>
      <c r="H2" s="20"/>
      <c r="I2" s="20"/>
    </row>
    <row r="3" spans="1:9" ht="14.25" customHeight="1">
      <c r="A3" s="21"/>
      <c r="B3" s="21"/>
      <c r="C3" s="21"/>
      <c r="D3" s="21"/>
      <c r="E3" s="21"/>
      <c r="F3" s="21"/>
      <c r="G3" s="21"/>
      <c r="H3" s="21"/>
      <c r="I3" s="21"/>
    </row>
    <row r="4" spans="1:4" ht="21.75" customHeight="1">
      <c r="A4" s="22"/>
      <c r="B4" s="23"/>
      <c r="C4" s="24"/>
      <c r="D4" s="24"/>
    </row>
    <row r="5" spans="1:9" ht="21.75" customHeight="1">
      <c r="A5" s="25" t="s">
        <v>337</v>
      </c>
      <c r="B5" s="26"/>
      <c r="C5" s="26"/>
      <c r="D5" s="27"/>
      <c r="E5" s="27"/>
      <c r="F5" s="27"/>
      <c r="G5" s="27"/>
      <c r="H5" s="27"/>
      <c r="I5" s="27"/>
    </row>
    <row r="6" spans="1:9" ht="21.75" customHeight="1">
      <c r="A6" s="28" t="s">
        <v>338</v>
      </c>
      <c r="B6" s="29"/>
      <c r="C6" s="29"/>
      <c r="D6" s="30"/>
      <c r="E6" s="30"/>
      <c r="F6" s="28" t="s">
        <v>339</v>
      </c>
      <c r="G6" s="31"/>
      <c r="H6" s="27"/>
      <c r="I6" s="27"/>
    </row>
    <row r="7" spans="1:9" ht="21.75" customHeight="1">
      <c r="A7" s="32" t="s">
        <v>340</v>
      </c>
      <c r="B7" s="33"/>
      <c r="C7" s="34"/>
      <c r="D7" s="35" t="s">
        <v>341</v>
      </c>
      <c r="E7" s="35"/>
      <c r="F7" s="36" t="s">
        <v>342</v>
      </c>
      <c r="G7" s="37"/>
      <c r="H7" s="38"/>
      <c r="I7" s="54"/>
    </row>
    <row r="8" spans="1:9" ht="21.75" customHeight="1">
      <c r="A8" s="39"/>
      <c r="B8" s="40"/>
      <c r="C8" s="41"/>
      <c r="D8" s="35" t="s">
        <v>343</v>
      </c>
      <c r="E8" s="35"/>
      <c r="F8" s="36" t="s">
        <v>343</v>
      </c>
      <c r="G8" s="37"/>
      <c r="H8" s="38"/>
      <c r="I8" s="54"/>
    </row>
    <row r="9" spans="1:9" ht="21.75" customHeight="1">
      <c r="A9" s="42"/>
      <c r="B9" s="43"/>
      <c r="C9" s="44"/>
      <c r="D9" s="35" t="s">
        <v>344</v>
      </c>
      <c r="E9" s="35"/>
      <c r="F9" s="36" t="s">
        <v>345</v>
      </c>
      <c r="G9" s="37"/>
      <c r="H9" s="38"/>
      <c r="I9" s="54"/>
    </row>
    <row r="10" spans="1:9" ht="21.75" customHeight="1">
      <c r="A10" s="27" t="s">
        <v>346</v>
      </c>
      <c r="B10" s="30" t="s">
        <v>347</v>
      </c>
      <c r="C10" s="30"/>
      <c r="D10" s="30"/>
      <c r="E10" s="30"/>
      <c r="F10" s="28" t="s">
        <v>348</v>
      </c>
      <c r="G10" s="29"/>
      <c r="H10" s="29"/>
      <c r="I10" s="31"/>
    </row>
    <row r="11" spans="1:9" ht="100.5" customHeight="1">
      <c r="A11" s="45"/>
      <c r="B11" s="46" t="s">
        <v>349</v>
      </c>
      <c r="C11" s="46"/>
      <c r="D11" s="46"/>
      <c r="E11" s="46"/>
      <c r="F11" s="47" t="s">
        <v>349</v>
      </c>
      <c r="G11" s="48"/>
      <c r="H11" s="49"/>
      <c r="I11" s="55"/>
    </row>
    <row r="12" spans="1:9" ht="24">
      <c r="A12" s="30" t="s">
        <v>350</v>
      </c>
      <c r="B12" s="50" t="s">
        <v>351</v>
      </c>
      <c r="C12" s="30" t="s">
        <v>352</v>
      </c>
      <c r="D12" s="30" t="s">
        <v>353</v>
      </c>
      <c r="E12" s="30" t="s">
        <v>354</v>
      </c>
      <c r="F12" s="30" t="s">
        <v>352</v>
      </c>
      <c r="G12" s="30" t="s">
        <v>353</v>
      </c>
      <c r="H12" s="30"/>
      <c r="I12" s="30" t="s">
        <v>354</v>
      </c>
    </row>
    <row r="13" spans="1:9" ht="21.75" customHeight="1">
      <c r="A13" s="30"/>
      <c r="B13" s="30" t="s">
        <v>355</v>
      </c>
      <c r="C13" s="30" t="s">
        <v>356</v>
      </c>
      <c r="D13" s="35" t="s">
        <v>357</v>
      </c>
      <c r="E13" s="51"/>
      <c r="F13" s="30" t="s">
        <v>356</v>
      </c>
      <c r="G13" s="52" t="s">
        <v>357</v>
      </c>
      <c r="H13" s="52"/>
      <c r="I13" s="51"/>
    </row>
    <row r="14" spans="1:9" ht="21.75" customHeight="1">
      <c r="A14" s="30"/>
      <c r="B14" s="27"/>
      <c r="C14" s="30"/>
      <c r="D14" s="35" t="s">
        <v>358</v>
      </c>
      <c r="E14" s="51"/>
      <c r="F14" s="30"/>
      <c r="G14" s="52" t="s">
        <v>358</v>
      </c>
      <c r="H14" s="52"/>
      <c r="I14" s="51"/>
    </row>
    <row r="15" spans="1:9" ht="21.75" customHeight="1">
      <c r="A15" s="30"/>
      <c r="B15" s="27"/>
      <c r="C15" s="30"/>
      <c r="D15" s="35" t="s">
        <v>359</v>
      </c>
      <c r="E15" s="51"/>
      <c r="F15" s="30"/>
      <c r="G15" s="52" t="s">
        <v>359</v>
      </c>
      <c r="H15" s="52"/>
      <c r="I15" s="51"/>
    </row>
    <row r="16" spans="1:9" ht="21.75" customHeight="1">
      <c r="A16" s="30"/>
      <c r="B16" s="27"/>
      <c r="C16" s="30" t="s">
        <v>360</v>
      </c>
      <c r="D16" s="35" t="s">
        <v>357</v>
      </c>
      <c r="E16" s="51"/>
      <c r="F16" s="30" t="s">
        <v>360</v>
      </c>
      <c r="G16" s="52" t="s">
        <v>357</v>
      </c>
      <c r="H16" s="52"/>
      <c r="I16" s="51"/>
    </row>
    <row r="17" spans="1:9" ht="21.75" customHeight="1">
      <c r="A17" s="30"/>
      <c r="B17" s="27"/>
      <c r="C17" s="30"/>
      <c r="D17" s="35" t="s">
        <v>358</v>
      </c>
      <c r="E17" s="51"/>
      <c r="F17" s="30"/>
      <c r="G17" s="52" t="s">
        <v>358</v>
      </c>
      <c r="H17" s="52"/>
      <c r="I17" s="51"/>
    </row>
    <row r="18" spans="1:9" ht="21.75" customHeight="1">
      <c r="A18" s="30"/>
      <c r="B18" s="27"/>
      <c r="C18" s="30"/>
      <c r="D18" s="35" t="s">
        <v>359</v>
      </c>
      <c r="E18" s="51"/>
      <c r="F18" s="30"/>
      <c r="G18" s="52" t="s">
        <v>359</v>
      </c>
      <c r="H18" s="52"/>
      <c r="I18" s="51"/>
    </row>
    <row r="19" spans="1:9" ht="21.75" customHeight="1">
      <c r="A19" s="30"/>
      <c r="B19" s="27"/>
      <c r="C19" s="30" t="s">
        <v>361</v>
      </c>
      <c r="D19" s="35" t="s">
        <v>357</v>
      </c>
      <c r="E19" s="51"/>
      <c r="F19" s="30" t="s">
        <v>361</v>
      </c>
      <c r="G19" s="52" t="s">
        <v>357</v>
      </c>
      <c r="H19" s="52"/>
      <c r="I19" s="51"/>
    </row>
    <row r="20" spans="1:9" ht="21.75" customHeight="1">
      <c r="A20" s="30"/>
      <c r="B20" s="27"/>
      <c r="C20" s="30"/>
      <c r="D20" s="35" t="s">
        <v>358</v>
      </c>
      <c r="E20" s="51"/>
      <c r="F20" s="30"/>
      <c r="G20" s="52" t="s">
        <v>358</v>
      </c>
      <c r="H20" s="52"/>
      <c r="I20" s="51"/>
    </row>
    <row r="21" spans="1:9" ht="21.75" customHeight="1">
      <c r="A21" s="30"/>
      <c r="B21" s="27"/>
      <c r="C21" s="30"/>
      <c r="D21" s="35" t="s">
        <v>359</v>
      </c>
      <c r="E21" s="51"/>
      <c r="F21" s="30"/>
      <c r="G21" s="52" t="s">
        <v>359</v>
      </c>
      <c r="H21" s="52"/>
      <c r="I21" s="51"/>
    </row>
    <row r="22" spans="1:9" ht="21.75" customHeight="1">
      <c r="A22" s="30"/>
      <c r="B22" s="27"/>
      <c r="C22" s="30" t="s">
        <v>362</v>
      </c>
      <c r="D22" s="35" t="s">
        <v>357</v>
      </c>
      <c r="E22" s="51"/>
      <c r="F22" s="30" t="s">
        <v>362</v>
      </c>
      <c r="G22" s="52" t="s">
        <v>357</v>
      </c>
      <c r="H22" s="52"/>
      <c r="I22" s="51"/>
    </row>
    <row r="23" spans="1:9" ht="21.75" customHeight="1">
      <c r="A23" s="30"/>
      <c r="B23" s="27"/>
      <c r="C23" s="30"/>
      <c r="D23" s="35" t="s">
        <v>358</v>
      </c>
      <c r="E23" s="51"/>
      <c r="F23" s="30"/>
      <c r="G23" s="52" t="s">
        <v>358</v>
      </c>
      <c r="H23" s="52"/>
      <c r="I23" s="51"/>
    </row>
    <row r="24" spans="1:9" ht="21.75" customHeight="1">
      <c r="A24" s="30"/>
      <c r="B24" s="27"/>
      <c r="C24" s="30"/>
      <c r="D24" s="35" t="s">
        <v>359</v>
      </c>
      <c r="E24" s="51"/>
      <c r="F24" s="30"/>
      <c r="G24" s="52" t="s">
        <v>359</v>
      </c>
      <c r="H24" s="52"/>
      <c r="I24" s="51"/>
    </row>
    <row r="25" spans="1:9" ht="21.75" customHeight="1">
      <c r="A25" s="30"/>
      <c r="B25" s="27"/>
      <c r="C25" s="30" t="s">
        <v>363</v>
      </c>
      <c r="D25" s="51"/>
      <c r="E25" s="30"/>
      <c r="F25" s="30" t="s">
        <v>363</v>
      </c>
      <c r="G25" s="52"/>
      <c r="H25" s="52"/>
      <c r="I25" s="51"/>
    </row>
    <row r="26" spans="1:9" ht="21.75" customHeight="1">
      <c r="A26" s="30"/>
      <c r="B26" s="30" t="s">
        <v>364</v>
      </c>
      <c r="C26" s="30" t="s">
        <v>365</v>
      </c>
      <c r="D26" s="35" t="s">
        <v>357</v>
      </c>
      <c r="E26" s="51"/>
      <c r="F26" s="30" t="s">
        <v>365</v>
      </c>
      <c r="G26" s="52" t="s">
        <v>357</v>
      </c>
      <c r="H26" s="52"/>
      <c r="I26" s="51"/>
    </row>
    <row r="27" spans="1:9" ht="21.75" customHeight="1">
      <c r="A27" s="30"/>
      <c r="B27" s="27"/>
      <c r="C27" s="30"/>
      <c r="D27" s="35" t="s">
        <v>358</v>
      </c>
      <c r="E27" s="51"/>
      <c r="F27" s="30"/>
      <c r="G27" s="52" t="s">
        <v>358</v>
      </c>
      <c r="H27" s="52"/>
      <c r="I27" s="51"/>
    </row>
    <row r="28" spans="1:9" ht="21.75" customHeight="1">
      <c r="A28" s="30"/>
      <c r="B28" s="27"/>
      <c r="C28" s="30"/>
      <c r="D28" s="35" t="s">
        <v>359</v>
      </c>
      <c r="E28" s="51"/>
      <c r="F28" s="30"/>
      <c r="G28" s="52" t="s">
        <v>359</v>
      </c>
      <c r="H28" s="52"/>
      <c r="I28" s="51"/>
    </row>
    <row r="29" spans="1:9" ht="21.75" customHeight="1">
      <c r="A29" s="30"/>
      <c r="B29" s="27"/>
      <c r="C29" s="30" t="s">
        <v>366</v>
      </c>
      <c r="D29" s="35" t="s">
        <v>357</v>
      </c>
      <c r="E29" s="51"/>
      <c r="F29" s="30" t="s">
        <v>366</v>
      </c>
      <c r="G29" s="52" t="s">
        <v>357</v>
      </c>
      <c r="H29" s="52"/>
      <c r="I29" s="51"/>
    </row>
    <row r="30" spans="1:9" ht="21.75" customHeight="1">
      <c r="A30" s="30"/>
      <c r="B30" s="27"/>
      <c r="C30" s="30"/>
      <c r="D30" s="35" t="s">
        <v>358</v>
      </c>
      <c r="E30" s="51"/>
      <c r="F30" s="30"/>
      <c r="G30" s="52" t="s">
        <v>358</v>
      </c>
      <c r="H30" s="52"/>
      <c r="I30" s="51"/>
    </row>
    <row r="31" spans="1:9" ht="21.75" customHeight="1">
      <c r="A31" s="30"/>
      <c r="B31" s="27"/>
      <c r="C31" s="30"/>
      <c r="D31" s="35" t="s">
        <v>359</v>
      </c>
      <c r="E31" s="51"/>
      <c r="F31" s="30"/>
      <c r="G31" s="52" t="s">
        <v>359</v>
      </c>
      <c r="H31" s="52"/>
      <c r="I31" s="51"/>
    </row>
    <row r="32" spans="1:9" ht="21.75" customHeight="1">
      <c r="A32" s="30"/>
      <c r="B32" s="27"/>
      <c r="C32" s="30" t="s">
        <v>367</v>
      </c>
      <c r="D32" s="35" t="s">
        <v>357</v>
      </c>
      <c r="E32" s="51"/>
      <c r="F32" s="30" t="s">
        <v>367</v>
      </c>
      <c r="G32" s="52" t="s">
        <v>357</v>
      </c>
      <c r="H32" s="52"/>
      <c r="I32" s="51"/>
    </row>
    <row r="33" spans="1:9" ht="21.75" customHeight="1">
      <c r="A33" s="30"/>
      <c r="B33" s="27"/>
      <c r="C33" s="30"/>
      <c r="D33" s="35" t="s">
        <v>358</v>
      </c>
      <c r="E33" s="51"/>
      <c r="F33" s="30"/>
      <c r="G33" s="52" t="s">
        <v>358</v>
      </c>
      <c r="H33" s="52"/>
      <c r="I33" s="51"/>
    </row>
    <row r="34" spans="1:9" ht="21.75" customHeight="1">
      <c r="A34" s="30"/>
      <c r="B34" s="27"/>
      <c r="C34" s="30"/>
      <c r="D34" s="35" t="s">
        <v>359</v>
      </c>
      <c r="E34" s="51"/>
      <c r="F34" s="30"/>
      <c r="G34" s="52" t="s">
        <v>359</v>
      </c>
      <c r="H34" s="52"/>
      <c r="I34" s="51"/>
    </row>
    <row r="35" spans="1:9" ht="21.75" customHeight="1">
      <c r="A35" s="30"/>
      <c r="B35" s="27"/>
      <c r="C35" s="30" t="s">
        <v>368</v>
      </c>
      <c r="D35" s="35" t="s">
        <v>357</v>
      </c>
      <c r="E35" s="51"/>
      <c r="F35" s="30" t="s">
        <v>368</v>
      </c>
      <c r="G35" s="52" t="s">
        <v>357</v>
      </c>
      <c r="H35" s="52"/>
      <c r="I35" s="51"/>
    </row>
    <row r="36" spans="1:9" ht="21.75" customHeight="1">
      <c r="A36" s="30"/>
      <c r="B36" s="27"/>
      <c r="C36" s="30"/>
      <c r="D36" s="35" t="s">
        <v>358</v>
      </c>
      <c r="E36" s="51"/>
      <c r="F36" s="30"/>
      <c r="G36" s="52" t="s">
        <v>358</v>
      </c>
      <c r="H36" s="52"/>
      <c r="I36" s="51"/>
    </row>
    <row r="37" spans="1:9" ht="21.75" customHeight="1">
      <c r="A37" s="30"/>
      <c r="B37" s="27"/>
      <c r="C37" s="30"/>
      <c r="D37" s="35" t="s">
        <v>359</v>
      </c>
      <c r="E37" s="51"/>
      <c r="F37" s="30"/>
      <c r="G37" s="52" t="s">
        <v>359</v>
      </c>
      <c r="H37" s="52"/>
      <c r="I37" s="51"/>
    </row>
    <row r="38" spans="1:9" ht="21.75" customHeight="1">
      <c r="A38" s="30"/>
      <c r="B38" s="27"/>
      <c r="C38" s="30" t="s">
        <v>363</v>
      </c>
      <c r="D38" s="51"/>
      <c r="E38" s="51"/>
      <c r="F38" s="30" t="s">
        <v>363</v>
      </c>
      <c r="G38" s="52"/>
      <c r="H38" s="52"/>
      <c r="I38" s="51"/>
    </row>
    <row r="39" spans="1:9" ht="21.75" customHeight="1">
      <c r="A39" s="30"/>
      <c r="B39" s="30" t="s">
        <v>369</v>
      </c>
      <c r="C39" s="30" t="s">
        <v>370</v>
      </c>
      <c r="D39" s="35" t="s">
        <v>357</v>
      </c>
      <c r="E39" s="27"/>
      <c r="F39" s="30" t="s">
        <v>370</v>
      </c>
      <c r="G39" s="52" t="s">
        <v>357</v>
      </c>
      <c r="H39" s="52"/>
      <c r="I39" s="51"/>
    </row>
    <row r="40" spans="1:9" ht="21.75" customHeight="1">
      <c r="A40" s="30"/>
      <c r="B40" s="30"/>
      <c r="C40" s="30"/>
      <c r="D40" s="35" t="s">
        <v>358</v>
      </c>
      <c r="E40" s="30"/>
      <c r="F40" s="30"/>
      <c r="G40" s="52" t="s">
        <v>358</v>
      </c>
      <c r="H40" s="52"/>
      <c r="I40" s="51"/>
    </row>
    <row r="41" spans="1:9" ht="21.75" customHeight="1">
      <c r="A41" s="30"/>
      <c r="B41" s="30"/>
      <c r="C41" s="30"/>
      <c r="D41" s="35" t="s">
        <v>359</v>
      </c>
      <c r="E41" s="30"/>
      <c r="F41" s="30"/>
      <c r="G41" s="52" t="s">
        <v>359</v>
      </c>
      <c r="H41" s="52"/>
      <c r="I41" s="51"/>
    </row>
    <row r="42" spans="1:9" ht="21.75" customHeight="1">
      <c r="A42" s="30"/>
      <c r="B42" s="30"/>
      <c r="C42" s="30" t="s">
        <v>363</v>
      </c>
      <c r="D42" s="51"/>
      <c r="E42" s="30"/>
      <c r="F42" s="30" t="s">
        <v>363</v>
      </c>
      <c r="G42" s="52"/>
      <c r="H42" s="52"/>
      <c r="I42" s="51"/>
    </row>
    <row r="43" spans="1:9" ht="21" customHeight="1">
      <c r="A43" s="53" t="s">
        <v>391</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T14" sqref="T14"/>
    </sheetView>
  </sheetViews>
  <sheetFormatPr defaultColWidth="9.33203125" defaultRowHeight="11.25"/>
  <cols>
    <col min="1" max="1" width="7" style="0" customWidth="1"/>
    <col min="2" max="2" width="19.16015625" style="0" customWidth="1"/>
    <col min="3" max="3" width="8.5"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9.66015625" style="0" customWidth="1"/>
    <col min="12" max="14" width="10.5" style="0" customWidth="1"/>
    <col min="15" max="15" width="9.1601562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30" customHeight="1">
      <c r="A3" s="6"/>
      <c r="B3" s="6"/>
      <c r="C3" s="6"/>
      <c r="D3" s="6"/>
      <c r="E3" s="6"/>
      <c r="F3" s="6"/>
      <c r="G3" s="6"/>
      <c r="H3" s="6"/>
      <c r="I3" s="6"/>
      <c r="J3" s="6"/>
      <c r="K3" s="6"/>
      <c r="L3" s="6"/>
      <c r="M3" s="6"/>
      <c r="N3" s="6" t="s">
        <v>392</v>
      </c>
      <c r="O3" s="6"/>
    </row>
    <row r="4" spans="1:15" s="1" customFormat="1" ht="24.75" customHeight="1">
      <c r="A4" s="7" t="s">
        <v>5</v>
      </c>
      <c r="B4" s="7" t="s">
        <v>393</v>
      </c>
      <c r="C4" s="7" t="s">
        <v>394</v>
      </c>
      <c r="D4" s="7"/>
      <c r="E4" s="7" t="s">
        <v>395</v>
      </c>
      <c r="F4" s="7"/>
      <c r="G4" s="7" t="s">
        <v>396</v>
      </c>
      <c r="H4" s="7" t="s">
        <v>397</v>
      </c>
      <c r="I4" s="7"/>
      <c r="J4" s="7"/>
      <c r="K4" s="7"/>
      <c r="L4" s="7" t="s">
        <v>398</v>
      </c>
      <c r="M4" s="7"/>
      <c r="N4" s="7"/>
      <c r="O4" s="7"/>
    </row>
    <row r="5" spans="1:15" s="1" customFormat="1" ht="31.5" customHeight="1">
      <c r="A5" s="7"/>
      <c r="B5" s="7"/>
      <c r="C5" s="7" t="s">
        <v>399</v>
      </c>
      <c r="D5" s="7" t="s">
        <v>400</v>
      </c>
      <c r="E5" s="7" t="s">
        <v>399</v>
      </c>
      <c r="F5" s="7" t="s">
        <v>400</v>
      </c>
      <c r="G5" s="7"/>
      <c r="H5" s="7" t="s">
        <v>401</v>
      </c>
      <c r="I5" s="7" t="s">
        <v>402</v>
      </c>
      <c r="J5" s="7" t="s">
        <v>403</v>
      </c>
      <c r="K5" s="7" t="s">
        <v>404</v>
      </c>
      <c r="L5" s="7" t="s">
        <v>401</v>
      </c>
      <c r="M5" s="7" t="s">
        <v>402</v>
      </c>
      <c r="N5" s="7" t="s">
        <v>403</v>
      </c>
      <c r="O5" s="7" t="s">
        <v>404</v>
      </c>
    </row>
    <row r="6" spans="1:15" s="1" customFormat="1" ht="19.5" customHeight="1">
      <c r="A6" s="7">
        <v>1</v>
      </c>
      <c r="B6" s="7" t="s">
        <v>310</v>
      </c>
      <c r="C6" s="7">
        <v>11</v>
      </c>
      <c r="D6" s="7">
        <v>0</v>
      </c>
      <c r="E6" s="7">
        <v>9</v>
      </c>
      <c r="F6" s="7">
        <v>5</v>
      </c>
      <c r="G6" s="7">
        <v>6</v>
      </c>
      <c r="H6" s="7">
        <v>2</v>
      </c>
      <c r="I6" s="10">
        <v>38.6752</v>
      </c>
      <c r="J6" s="11">
        <v>209</v>
      </c>
      <c r="K6" s="12">
        <v>363.34</v>
      </c>
      <c r="L6" s="7"/>
      <c r="M6" s="7"/>
      <c r="N6" s="7"/>
      <c r="O6" s="7"/>
    </row>
    <row r="7" spans="1:15" s="1" customFormat="1" ht="19.5" customHeight="1">
      <c r="A7" s="7">
        <v>2</v>
      </c>
      <c r="B7" s="7" t="s">
        <v>405</v>
      </c>
      <c r="C7" s="7"/>
      <c r="D7" s="7">
        <v>5</v>
      </c>
      <c r="E7" s="7"/>
      <c r="F7" s="7">
        <v>4</v>
      </c>
      <c r="G7" s="7"/>
      <c r="H7" s="7"/>
      <c r="I7" s="10"/>
      <c r="J7" s="13"/>
      <c r="K7" s="14"/>
      <c r="L7" s="7"/>
      <c r="M7" s="7"/>
      <c r="N7" s="7"/>
      <c r="O7" s="7"/>
    </row>
    <row r="8" spans="1:15" s="1" customFormat="1" ht="19.5" customHeight="1">
      <c r="A8" s="7">
        <v>3</v>
      </c>
      <c r="B8" s="7" t="s">
        <v>406</v>
      </c>
      <c r="C8" s="7"/>
      <c r="D8" s="7">
        <v>7</v>
      </c>
      <c r="E8" s="7"/>
      <c r="F8" s="7">
        <v>7</v>
      </c>
      <c r="G8" s="7">
        <v>3</v>
      </c>
      <c r="H8" s="7">
        <v>1</v>
      </c>
      <c r="I8" s="10">
        <v>16.43</v>
      </c>
      <c r="J8" s="15">
        <v>1786</v>
      </c>
      <c r="K8" s="16">
        <v>853</v>
      </c>
      <c r="L8" s="7"/>
      <c r="M8" s="7"/>
      <c r="N8" s="7"/>
      <c r="O8" s="7"/>
    </row>
    <row r="9" spans="1:15" s="1" customFormat="1" ht="19.5" customHeight="1">
      <c r="A9" s="7">
        <v>4</v>
      </c>
      <c r="B9" s="7" t="s">
        <v>407</v>
      </c>
      <c r="C9" s="7"/>
      <c r="D9" s="7">
        <v>36</v>
      </c>
      <c r="E9" s="7"/>
      <c r="F9" s="7">
        <v>35</v>
      </c>
      <c r="G9" s="7">
        <v>27</v>
      </c>
      <c r="H9" s="7">
        <v>1</v>
      </c>
      <c r="I9" s="10">
        <v>12</v>
      </c>
      <c r="J9" s="15">
        <v>127</v>
      </c>
      <c r="K9" s="16">
        <v>623.8</v>
      </c>
      <c r="L9" s="7"/>
      <c r="M9" s="7"/>
      <c r="N9" s="7"/>
      <c r="O9" s="7"/>
    </row>
    <row r="10" spans="1:15" s="1" customFormat="1" ht="19.5" customHeight="1">
      <c r="A10" s="7">
        <v>5</v>
      </c>
      <c r="B10" s="7" t="s">
        <v>408</v>
      </c>
      <c r="C10" s="7"/>
      <c r="D10" s="7">
        <v>9</v>
      </c>
      <c r="E10" s="7"/>
      <c r="F10" s="7">
        <v>9</v>
      </c>
      <c r="G10" s="7"/>
      <c r="H10" s="7"/>
      <c r="I10" s="10"/>
      <c r="J10" s="15">
        <v>1812</v>
      </c>
      <c r="K10" s="16">
        <v>60.6</v>
      </c>
      <c r="L10" s="7"/>
      <c r="M10" s="7"/>
      <c r="N10" s="7"/>
      <c r="O10" s="7"/>
    </row>
    <row r="11" spans="1:15" s="1" customFormat="1" ht="19.5" customHeight="1">
      <c r="A11" s="7">
        <v>6</v>
      </c>
      <c r="B11" s="7" t="s">
        <v>409</v>
      </c>
      <c r="C11" s="7"/>
      <c r="D11" s="7">
        <v>7</v>
      </c>
      <c r="E11" s="7"/>
      <c r="F11" s="7">
        <v>7</v>
      </c>
      <c r="G11" s="7"/>
      <c r="H11" s="7"/>
      <c r="I11" s="10"/>
      <c r="J11" s="15">
        <v>630</v>
      </c>
      <c r="K11" s="16">
        <v>869.51</v>
      </c>
      <c r="L11" s="7"/>
      <c r="M11" s="7"/>
      <c r="N11" s="7"/>
      <c r="O11" s="7"/>
    </row>
    <row r="12" spans="1:15" s="1" customFormat="1" ht="19.5" customHeight="1">
      <c r="A12" s="7">
        <v>7</v>
      </c>
      <c r="B12" s="7" t="s">
        <v>410</v>
      </c>
      <c r="C12" s="7"/>
      <c r="D12" s="7">
        <v>4</v>
      </c>
      <c r="E12" s="7"/>
      <c r="F12" s="7">
        <v>4</v>
      </c>
      <c r="G12" s="7"/>
      <c r="H12" s="7"/>
      <c r="I12" s="10"/>
      <c r="J12" s="15">
        <v>62</v>
      </c>
      <c r="K12" s="16">
        <v>14.59</v>
      </c>
      <c r="L12" s="7"/>
      <c r="M12" s="7"/>
      <c r="N12" s="7"/>
      <c r="O12" s="7"/>
    </row>
    <row r="13" spans="1:15" s="1" customFormat="1" ht="19.5" customHeight="1">
      <c r="A13" s="7">
        <v>8</v>
      </c>
      <c r="B13" s="7" t="s">
        <v>318</v>
      </c>
      <c r="C13" s="7"/>
      <c r="D13" s="7">
        <v>14</v>
      </c>
      <c r="E13" s="7"/>
      <c r="F13" s="7">
        <v>14</v>
      </c>
      <c r="G13" s="7"/>
      <c r="H13" s="7"/>
      <c r="I13" s="10"/>
      <c r="J13" s="15">
        <v>304</v>
      </c>
      <c r="K13" s="16">
        <v>11200</v>
      </c>
      <c r="L13" s="7"/>
      <c r="M13" s="7"/>
      <c r="N13" s="7"/>
      <c r="O13" s="7"/>
    </row>
    <row r="14" spans="1:15" s="1" customFormat="1" ht="19.5" customHeight="1">
      <c r="A14" s="7">
        <v>10</v>
      </c>
      <c r="B14" s="7"/>
      <c r="C14" s="7"/>
      <c r="D14" s="7"/>
      <c r="E14" s="7"/>
      <c r="F14" s="7"/>
      <c r="G14" s="7"/>
      <c r="H14" s="7"/>
      <c r="I14" s="10"/>
      <c r="J14" s="15"/>
      <c r="K14" s="16"/>
      <c r="L14" s="7"/>
      <c r="M14" s="7"/>
      <c r="N14" s="7"/>
      <c r="O14" s="7"/>
    </row>
    <row r="15" spans="1:15" s="1" customFormat="1" ht="19.5" customHeight="1">
      <c r="A15" s="7">
        <v>11</v>
      </c>
      <c r="B15" s="7"/>
      <c r="C15" s="7"/>
      <c r="D15" s="7"/>
      <c r="E15" s="7"/>
      <c r="F15" s="7"/>
      <c r="G15" s="7"/>
      <c r="H15" s="7"/>
      <c r="I15" s="10"/>
      <c r="J15" s="15"/>
      <c r="K15" s="16"/>
      <c r="L15" s="7"/>
      <c r="M15" s="7"/>
      <c r="N15" s="7"/>
      <c r="O15" s="7"/>
    </row>
    <row r="16" spans="1:15" s="1" customFormat="1" ht="19.5" customHeight="1">
      <c r="A16" s="7">
        <v>12</v>
      </c>
      <c r="B16" s="7"/>
      <c r="C16" s="7"/>
      <c r="D16" s="7"/>
      <c r="E16" s="7"/>
      <c r="F16" s="7"/>
      <c r="G16" s="7"/>
      <c r="H16" s="7"/>
      <c r="I16" s="10"/>
      <c r="J16" s="15"/>
      <c r="K16" s="16"/>
      <c r="L16" s="7"/>
      <c r="M16" s="7"/>
      <c r="N16" s="7"/>
      <c r="O16" s="7"/>
    </row>
    <row r="17" spans="1:15" s="1" customFormat="1" ht="19.5" customHeight="1">
      <c r="A17" s="7">
        <v>13</v>
      </c>
      <c r="B17" s="7"/>
      <c r="C17" s="7"/>
      <c r="D17" s="7"/>
      <c r="E17" s="7"/>
      <c r="F17" s="7"/>
      <c r="G17" s="7"/>
      <c r="H17" s="7"/>
      <c r="I17" s="10"/>
      <c r="J17" s="15"/>
      <c r="K17" s="16"/>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1" customFormat="1" ht="19.5" customHeight="1">
      <c r="A19" s="7">
        <v>15</v>
      </c>
      <c r="B19" s="7"/>
      <c r="C19" s="7"/>
      <c r="D19" s="7"/>
      <c r="E19" s="7"/>
      <c r="F19" s="7"/>
      <c r="G19" s="7"/>
      <c r="H19" s="7"/>
      <c r="I19" s="10"/>
      <c r="J19" s="7"/>
      <c r="K19" s="10"/>
      <c r="L19" s="7"/>
      <c r="M19" s="7"/>
      <c r="N19" s="7"/>
      <c r="O19" s="7"/>
    </row>
    <row r="20" spans="1:15" s="2" customFormat="1" ht="19.5" customHeight="1">
      <c r="A20" s="7"/>
      <c r="B20" s="7" t="s">
        <v>125</v>
      </c>
      <c r="C20" s="7">
        <f>SUM(C6:C19)</f>
        <v>11</v>
      </c>
      <c r="D20" s="7">
        <f aca="true" t="shared" si="0" ref="D20:O20">SUM(D6:D19)</f>
        <v>82</v>
      </c>
      <c r="E20" s="7">
        <f t="shared" si="0"/>
        <v>9</v>
      </c>
      <c r="F20" s="7">
        <f t="shared" si="0"/>
        <v>85</v>
      </c>
      <c r="G20" s="7">
        <f t="shared" si="0"/>
        <v>36</v>
      </c>
      <c r="H20" s="7">
        <f t="shared" si="0"/>
        <v>4</v>
      </c>
      <c r="I20" s="7">
        <f t="shared" si="0"/>
        <v>67.1052</v>
      </c>
      <c r="J20" s="7">
        <f t="shared" si="0"/>
        <v>4930</v>
      </c>
      <c r="K20" s="10">
        <f t="shared" si="0"/>
        <v>13984.84</v>
      </c>
      <c r="L20" s="7">
        <f t="shared" si="0"/>
        <v>0</v>
      </c>
      <c r="M20" s="7">
        <f t="shared" si="0"/>
        <v>0</v>
      </c>
      <c r="N20" s="7">
        <f t="shared" si="0"/>
        <v>0</v>
      </c>
      <c r="O20" s="7">
        <f t="shared" si="0"/>
        <v>0</v>
      </c>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11">
    <mergeCell ref="A1:B1"/>
    <mergeCell ref="A2:O2"/>
    <mergeCell ref="C4:D4"/>
    <mergeCell ref="E4:F4"/>
    <mergeCell ref="H4:K4"/>
    <mergeCell ref="L4:O4"/>
    <mergeCell ref="A4:A5"/>
    <mergeCell ref="B4:B5"/>
    <mergeCell ref="G4:G5"/>
    <mergeCell ref="J6:J7"/>
    <mergeCell ref="K6:K7"/>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N54" sqref="N54"/>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1" sqref="K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9" t="s">
        <v>4</v>
      </c>
      <c r="B1" s="189"/>
      <c r="C1" s="189"/>
      <c r="D1" s="189"/>
      <c r="E1" s="189"/>
      <c r="F1" s="189"/>
      <c r="G1" s="189"/>
      <c r="H1" s="189"/>
      <c r="I1" s="189"/>
      <c r="J1" s="189"/>
      <c r="K1" s="189"/>
      <c r="L1" s="189"/>
    </row>
    <row r="2" spans="1:12" s="187" customFormat="1" ht="24.75" customHeight="1">
      <c r="A2" s="190" t="s">
        <v>5</v>
      </c>
      <c r="B2" s="191" t="s">
        <v>6</v>
      </c>
      <c r="C2" s="192"/>
      <c r="D2" s="192"/>
      <c r="E2" s="192"/>
      <c r="F2" s="192"/>
      <c r="G2" s="192"/>
      <c r="H2" s="192"/>
      <c r="I2" s="192"/>
      <c r="J2" s="196"/>
      <c r="K2" s="190" t="s">
        <v>7</v>
      </c>
      <c r="L2" s="190" t="s">
        <v>8</v>
      </c>
    </row>
    <row r="3" spans="1:12" s="188" customFormat="1" ht="24.75" customHeight="1">
      <c r="A3" s="193" t="s">
        <v>9</v>
      </c>
      <c r="B3" s="194" t="s">
        <v>10</v>
      </c>
      <c r="C3" s="194"/>
      <c r="D3" s="194"/>
      <c r="E3" s="194"/>
      <c r="F3" s="194"/>
      <c r="G3" s="194"/>
      <c r="H3" s="194"/>
      <c r="I3" s="194"/>
      <c r="J3" s="194"/>
      <c r="K3" s="193" t="s">
        <v>11</v>
      </c>
      <c r="L3" s="193"/>
    </row>
    <row r="4" spans="1:12" s="188" customFormat="1" ht="24.75" customHeight="1">
      <c r="A4" s="193" t="s">
        <v>12</v>
      </c>
      <c r="B4" s="194" t="s">
        <v>13</v>
      </c>
      <c r="C4" s="194"/>
      <c r="D4" s="194"/>
      <c r="E4" s="194"/>
      <c r="F4" s="194"/>
      <c r="G4" s="194"/>
      <c r="H4" s="194"/>
      <c r="I4" s="194"/>
      <c r="J4" s="194"/>
      <c r="K4" s="193" t="s">
        <v>11</v>
      </c>
      <c r="L4" s="197"/>
    </row>
    <row r="5" spans="1:12" s="188" customFormat="1" ht="24.75" customHeight="1">
      <c r="A5" s="193" t="s">
        <v>14</v>
      </c>
      <c r="B5" s="194" t="s">
        <v>15</v>
      </c>
      <c r="C5" s="194"/>
      <c r="D5" s="194"/>
      <c r="E5" s="194"/>
      <c r="F5" s="194"/>
      <c r="G5" s="194"/>
      <c r="H5" s="194"/>
      <c r="I5" s="194"/>
      <c r="J5" s="194"/>
      <c r="K5" s="193" t="s">
        <v>11</v>
      </c>
      <c r="L5" s="197"/>
    </row>
    <row r="6" spans="1:12" s="188" customFormat="1" ht="24.75" customHeight="1">
      <c r="A6" s="193" t="s">
        <v>16</v>
      </c>
      <c r="B6" s="194" t="s">
        <v>17</v>
      </c>
      <c r="C6" s="194"/>
      <c r="D6" s="194"/>
      <c r="E6" s="194"/>
      <c r="F6" s="194"/>
      <c r="G6" s="194"/>
      <c r="H6" s="194"/>
      <c r="I6" s="194"/>
      <c r="J6" s="194"/>
      <c r="K6" s="193" t="s">
        <v>11</v>
      </c>
      <c r="L6" s="194"/>
    </row>
    <row r="7" spans="1:12" s="188" customFormat="1" ht="24.75" customHeight="1">
      <c r="A7" s="193" t="s">
        <v>18</v>
      </c>
      <c r="B7" s="194" t="s">
        <v>19</v>
      </c>
      <c r="C7" s="194"/>
      <c r="D7" s="194"/>
      <c r="E7" s="194"/>
      <c r="F7" s="194"/>
      <c r="G7" s="194"/>
      <c r="H7" s="194"/>
      <c r="I7" s="194"/>
      <c r="J7" s="194"/>
      <c r="K7" s="193" t="s">
        <v>11</v>
      </c>
      <c r="L7" s="198"/>
    </row>
    <row r="8" spans="1:12" s="188" customFormat="1" ht="24.75" customHeight="1">
      <c r="A8" s="193" t="s">
        <v>20</v>
      </c>
      <c r="B8" s="194" t="s">
        <v>21</v>
      </c>
      <c r="C8" s="194"/>
      <c r="D8" s="194"/>
      <c r="E8" s="194"/>
      <c r="F8" s="194"/>
      <c r="G8" s="194"/>
      <c r="H8" s="194"/>
      <c r="I8" s="194"/>
      <c r="J8" s="194"/>
      <c r="K8" s="193" t="s">
        <v>11</v>
      </c>
      <c r="L8" s="198"/>
    </row>
    <row r="9" spans="1:12" s="188" customFormat="1" ht="24.75" customHeight="1">
      <c r="A9" s="193" t="s">
        <v>22</v>
      </c>
      <c r="B9" s="194" t="s">
        <v>23</v>
      </c>
      <c r="C9" s="194"/>
      <c r="D9" s="194"/>
      <c r="E9" s="194"/>
      <c r="F9" s="194"/>
      <c r="G9" s="194"/>
      <c r="H9" s="194"/>
      <c r="I9" s="194"/>
      <c r="J9" s="194"/>
      <c r="K9" s="193" t="s">
        <v>11</v>
      </c>
      <c r="L9" s="198"/>
    </row>
    <row r="10" spans="1:12" s="188" customFormat="1" ht="24.75" customHeight="1">
      <c r="A10" s="193" t="s">
        <v>24</v>
      </c>
      <c r="B10" s="194" t="s">
        <v>25</v>
      </c>
      <c r="C10" s="194"/>
      <c r="D10" s="194"/>
      <c r="E10" s="194"/>
      <c r="F10" s="194"/>
      <c r="G10" s="194"/>
      <c r="H10" s="194"/>
      <c r="I10" s="194"/>
      <c r="J10" s="194"/>
      <c r="K10" s="193" t="s">
        <v>11</v>
      </c>
      <c r="L10" s="198"/>
    </row>
    <row r="11" spans="1:12" s="188" customFormat="1" ht="24.75" customHeight="1">
      <c r="A11" s="193" t="s">
        <v>26</v>
      </c>
      <c r="B11" s="194" t="s">
        <v>27</v>
      </c>
      <c r="C11" s="194"/>
      <c r="D11" s="194"/>
      <c r="E11" s="194"/>
      <c r="F11" s="194"/>
      <c r="G11" s="194"/>
      <c r="H11" s="194"/>
      <c r="I11" s="194"/>
      <c r="J11" s="194"/>
      <c r="K11" s="193" t="s">
        <v>28</v>
      </c>
      <c r="L11" s="193" t="s">
        <v>29</v>
      </c>
    </row>
    <row r="12" spans="1:12" s="188" customFormat="1" ht="24.75" customHeight="1">
      <c r="A12" s="193" t="s">
        <v>30</v>
      </c>
      <c r="B12" s="194" t="s">
        <v>31</v>
      </c>
      <c r="C12" s="194"/>
      <c r="D12" s="194"/>
      <c r="E12" s="194"/>
      <c r="F12" s="194"/>
      <c r="G12" s="194"/>
      <c r="H12" s="194"/>
      <c r="I12" s="194"/>
      <c r="J12" s="194"/>
      <c r="K12" s="193" t="s">
        <v>11</v>
      </c>
      <c r="L12" s="193"/>
    </row>
    <row r="13" spans="1:12" s="188" customFormat="1" ht="24.75" customHeight="1">
      <c r="A13" s="193" t="s">
        <v>32</v>
      </c>
      <c r="B13" s="194" t="s">
        <v>33</v>
      </c>
      <c r="C13" s="194"/>
      <c r="D13" s="194"/>
      <c r="E13" s="194"/>
      <c r="F13" s="194"/>
      <c r="G13" s="194"/>
      <c r="H13" s="194"/>
      <c r="I13" s="194"/>
      <c r="J13" s="194"/>
      <c r="K13" s="193" t="s">
        <v>11</v>
      </c>
      <c r="L13" s="193"/>
    </row>
    <row r="14" spans="1:12" s="188" customFormat="1" ht="24.75" customHeight="1">
      <c r="A14" s="193" t="s">
        <v>34</v>
      </c>
      <c r="B14" s="195" t="s">
        <v>35</v>
      </c>
      <c r="C14" s="195"/>
      <c r="D14" s="195"/>
      <c r="E14" s="195"/>
      <c r="F14" s="195"/>
      <c r="G14" s="195"/>
      <c r="H14" s="195"/>
      <c r="I14" s="195"/>
      <c r="J14" s="195"/>
      <c r="K14" s="193" t="s">
        <v>11</v>
      </c>
      <c r="L14" s="199"/>
    </row>
    <row r="15" spans="1:12" ht="24.75" customHeight="1">
      <c r="A15" s="193" t="s">
        <v>36</v>
      </c>
      <c r="B15" s="194" t="s">
        <v>37</v>
      </c>
      <c r="C15" s="194"/>
      <c r="D15" s="194"/>
      <c r="E15" s="194"/>
      <c r="F15" s="194"/>
      <c r="G15" s="194"/>
      <c r="H15" s="194"/>
      <c r="I15" s="194"/>
      <c r="J15" s="194"/>
      <c r="K15" s="193" t="s">
        <v>28</v>
      </c>
      <c r="L15" s="200" t="s">
        <v>38</v>
      </c>
    </row>
    <row r="16" spans="1:12" ht="24.75" customHeight="1">
      <c r="A16" s="193" t="s">
        <v>39</v>
      </c>
      <c r="B16" s="194" t="s">
        <v>40</v>
      </c>
      <c r="C16" s="194"/>
      <c r="D16" s="194"/>
      <c r="E16" s="194"/>
      <c r="F16" s="194"/>
      <c r="G16" s="194"/>
      <c r="H16" s="194"/>
      <c r="I16" s="194"/>
      <c r="J16" s="194"/>
      <c r="K16" s="193" t="s">
        <v>28</v>
      </c>
      <c r="L16" s="200" t="s">
        <v>38</v>
      </c>
    </row>
    <row r="17" spans="1:12" ht="24.75" customHeight="1">
      <c r="A17" s="193" t="s">
        <v>41</v>
      </c>
      <c r="B17" s="194" t="s">
        <v>42</v>
      </c>
      <c r="C17" s="194"/>
      <c r="D17" s="194"/>
      <c r="E17" s="194"/>
      <c r="F17" s="194"/>
      <c r="G17" s="194"/>
      <c r="H17" s="194"/>
      <c r="I17" s="194"/>
      <c r="J17" s="194"/>
      <c r="K17" s="193" t="s">
        <v>28</v>
      </c>
      <c r="L17" s="200" t="s">
        <v>38</v>
      </c>
    </row>
    <row r="18" spans="1:12" ht="24.75" customHeight="1">
      <c r="A18" s="193" t="s">
        <v>43</v>
      </c>
      <c r="B18" s="194" t="s">
        <v>44</v>
      </c>
      <c r="C18" s="194"/>
      <c r="D18" s="194"/>
      <c r="E18" s="194"/>
      <c r="F18" s="194"/>
      <c r="G18" s="194"/>
      <c r="H18" s="194"/>
      <c r="I18" s="194"/>
      <c r="J18" s="194"/>
      <c r="K18" s="193" t="s">
        <v>11</v>
      </c>
      <c r="L18" s="20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5">
      <selection activeCell="B42" sqref="B42"/>
    </sheetView>
  </sheetViews>
  <sheetFormatPr defaultColWidth="9.16015625" defaultRowHeight="12.75" customHeight="1"/>
  <cols>
    <col min="1" max="1" width="40.5" style="0" customWidth="1"/>
    <col min="2" max="2" width="23.33203125" style="97" customWidth="1"/>
    <col min="3" max="3" width="41" style="0" customWidth="1"/>
    <col min="4" max="4" width="28.66015625" style="97" customWidth="1"/>
    <col min="5" max="5" width="43" style="0" customWidth="1"/>
    <col min="6" max="6" width="24.16015625" style="96" customWidth="1"/>
  </cols>
  <sheetData>
    <row r="1" spans="1:6" ht="13.5" customHeight="1">
      <c r="A1" s="105" t="s">
        <v>9</v>
      </c>
      <c r="B1" s="111"/>
      <c r="C1" s="106"/>
      <c r="D1" s="111"/>
      <c r="E1" s="106"/>
      <c r="F1" s="153"/>
    </row>
    <row r="2" spans="1:6" ht="16.5" customHeight="1">
      <c r="A2" s="154" t="s">
        <v>10</v>
      </c>
      <c r="B2" s="154"/>
      <c r="C2" s="154"/>
      <c r="D2" s="154"/>
      <c r="E2" s="154"/>
      <c r="F2" s="154"/>
    </row>
    <row r="3" spans="1:6" ht="13.5" customHeight="1">
      <c r="A3" s="109"/>
      <c r="B3" s="109"/>
      <c r="C3" s="110"/>
      <c r="D3" s="180"/>
      <c r="E3" s="111"/>
      <c r="F3" s="111" t="s">
        <v>45</v>
      </c>
    </row>
    <row r="4" spans="1:6" ht="15.75" customHeight="1">
      <c r="A4" s="157" t="s">
        <v>46</v>
      </c>
      <c r="B4" s="157"/>
      <c r="C4" s="157" t="s">
        <v>47</v>
      </c>
      <c r="D4" s="157"/>
      <c r="E4" s="157"/>
      <c r="F4" s="157"/>
    </row>
    <row r="5" spans="1:6" ht="15.75" customHeight="1">
      <c r="A5" s="157" t="s">
        <v>48</v>
      </c>
      <c r="B5" s="157" t="s">
        <v>49</v>
      </c>
      <c r="C5" s="157" t="s">
        <v>50</v>
      </c>
      <c r="D5" s="158" t="s">
        <v>49</v>
      </c>
      <c r="E5" s="157" t="s">
        <v>51</v>
      </c>
      <c r="F5" s="157" t="s">
        <v>49</v>
      </c>
    </row>
    <row r="6" spans="1:6" ht="15.75" customHeight="1">
      <c r="A6" s="159" t="s">
        <v>52</v>
      </c>
      <c r="B6" s="119">
        <v>105687.3046</v>
      </c>
      <c r="C6" s="171" t="s">
        <v>52</v>
      </c>
      <c r="D6" s="119">
        <v>105687.3046</v>
      </c>
      <c r="E6" s="118" t="s">
        <v>52</v>
      </c>
      <c r="F6" s="119">
        <v>105687.3046</v>
      </c>
    </row>
    <row r="7" spans="1:6" ht="15.75" customHeight="1">
      <c r="A7" s="160" t="s">
        <v>53</v>
      </c>
      <c r="B7" s="119">
        <v>105687.3046</v>
      </c>
      <c r="C7" s="171" t="s">
        <v>54</v>
      </c>
      <c r="D7" s="119"/>
      <c r="E7" s="118" t="s">
        <v>55</v>
      </c>
      <c r="F7" s="119">
        <f>SUM(F8:F11)</f>
        <v>59325.30999999999</v>
      </c>
    </row>
    <row r="8" spans="1:8" ht="15.75" customHeight="1">
      <c r="A8" s="160" t="s">
        <v>56</v>
      </c>
      <c r="B8" s="119">
        <v>105687.3046</v>
      </c>
      <c r="C8" s="171" t="s">
        <v>57</v>
      </c>
      <c r="D8" s="119"/>
      <c r="E8" s="118" t="s">
        <v>58</v>
      </c>
      <c r="F8" s="119">
        <v>53250.74</v>
      </c>
      <c r="H8" s="65"/>
    </row>
    <row r="9" spans="1:6" ht="15.75" customHeight="1">
      <c r="A9" s="161" t="s">
        <v>59</v>
      </c>
      <c r="B9" s="119">
        <v>46361.9946</v>
      </c>
      <c r="C9" s="171" t="s">
        <v>60</v>
      </c>
      <c r="D9" s="119"/>
      <c r="E9" s="118" t="s">
        <v>61</v>
      </c>
      <c r="F9" s="119">
        <v>932.38</v>
      </c>
    </row>
    <row r="10" spans="1:6" ht="15.75" customHeight="1">
      <c r="A10" s="160" t="s">
        <v>62</v>
      </c>
      <c r="B10" s="119"/>
      <c r="C10" s="171" t="s">
        <v>63</v>
      </c>
      <c r="D10" s="119"/>
      <c r="E10" s="118" t="s">
        <v>64</v>
      </c>
      <c r="F10" s="119">
        <v>1252.38</v>
      </c>
    </row>
    <row r="11" spans="1:6" ht="15.75" customHeight="1">
      <c r="A11" s="160" t="s">
        <v>65</v>
      </c>
      <c r="B11" s="119"/>
      <c r="C11" s="171" t="s">
        <v>66</v>
      </c>
      <c r="D11" s="119">
        <v>105687.3046</v>
      </c>
      <c r="E11" s="118" t="s">
        <v>67</v>
      </c>
      <c r="F11" s="181">
        <v>3889.81</v>
      </c>
    </row>
    <row r="12" spans="1:6" ht="15.75" customHeight="1">
      <c r="A12" s="160" t="s">
        <v>68</v>
      </c>
      <c r="B12" s="119"/>
      <c r="C12" s="171" t="s">
        <v>69</v>
      </c>
      <c r="D12" s="119"/>
      <c r="E12" s="118" t="s">
        <v>70</v>
      </c>
      <c r="F12" s="119">
        <v>46361.99</v>
      </c>
    </row>
    <row r="13" spans="1:6" ht="15.75" customHeight="1">
      <c r="A13" s="160" t="s">
        <v>71</v>
      </c>
      <c r="B13" s="135"/>
      <c r="C13" s="102" t="s">
        <v>72</v>
      </c>
      <c r="D13" s="135"/>
      <c r="E13" s="101" t="s">
        <v>58</v>
      </c>
      <c r="F13" s="135"/>
    </row>
    <row r="14" spans="1:6" ht="15.75" customHeight="1">
      <c r="A14" s="160" t="s">
        <v>73</v>
      </c>
      <c r="B14" s="135"/>
      <c r="C14" s="102" t="s">
        <v>74</v>
      </c>
      <c r="D14" s="135"/>
      <c r="E14" s="101" t="s">
        <v>61</v>
      </c>
      <c r="F14" s="135"/>
    </row>
    <row r="15" spans="1:6" ht="15.75" customHeight="1">
      <c r="A15" s="160" t="s">
        <v>75</v>
      </c>
      <c r="B15" s="135"/>
      <c r="C15" s="102" t="s">
        <v>76</v>
      </c>
      <c r="D15" s="135"/>
      <c r="E15" s="101" t="s">
        <v>77</v>
      </c>
      <c r="F15" s="135"/>
    </row>
    <row r="16" spans="1:6" ht="15.75" customHeight="1">
      <c r="A16" s="163" t="s">
        <v>78</v>
      </c>
      <c r="B16" s="135"/>
      <c r="C16" s="102" t="s">
        <v>79</v>
      </c>
      <c r="D16" s="135"/>
      <c r="E16" s="101" t="s">
        <v>80</v>
      </c>
      <c r="F16" s="135"/>
    </row>
    <row r="17" spans="1:6" ht="15.75" customHeight="1">
      <c r="A17" s="163" t="s">
        <v>81</v>
      </c>
      <c r="B17" s="135"/>
      <c r="C17" s="102" t="s">
        <v>82</v>
      </c>
      <c r="D17" s="135"/>
      <c r="E17" s="101" t="s">
        <v>83</v>
      </c>
      <c r="F17" s="135"/>
    </row>
    <row r="18" spans="1:6" ht="15.75" customHeight="1">
      <c r="A18" s="163"/>
      <c r="B18" s="164"/>
      <c r="C18" s="102" t="s">
        <v>84</v>
      </c>
      <c r="D18" s="135"/>
      <c r="E18" s="101" t="s">
        <v>85</v>
      </c>
      <c r="F18" s="135"/>
    </row>
    <row r="19" spans="1:6" ht="15.75" customHeight="1">
      <c r="A19" s="165"/>
      <c r="B19" s="166"/>
      <c r="C19" s="102" t="s">
        <v>86</v>
      </c>
      <c r="D19" s="135"/>
      <c r="E19" s="101" t="s">
        <v>87</v>
      </c>
      <c r="F19" s="135"/>
    </row>
    <row r="20" spans="1:6" ht="15.75" customHeight="1">
      <c r="A20" s="165"/>
      <c r="B20" s="164"/>
      <c r="C20" s="102" t="s">
        <v>88</v>
      </c>
      <c r="D20" s="135"/>
      <c r="E20" s="101" t="s">
        <v>89</v>
      </c>
      <c r="F20" s="135"/>
    </row>
    <row r="21" spans="1:6" ht="15.75" customHeight="1">
      <c r="A21" s="80"/>
      <c r="B21" s="164"/>
      <c r="C21" s="102" t="s">
        <v>90</v>
      </c>
      <c r="D21" s="135"/>
      <c r="E21" s="101" t="s">
        <v>91</v>
      </c>
      <c r="F21" s="135"/>
    </row>
    <row r="22" spans="1:6" ht="15.75" customHeight="1">
      <c r="A22" s="81"/>
      <c r="B22" s="164"/>
      <c r="C22" s="102" t="s">
        <v>92</v>
      </c>
      <c r="D22" s="135"/>
      <c r="E22" s="101" t="s">
        <v>93</v>
      </c>
      <c r="F22" s="135"/>
    </row>
    <row r="23" spans="1:6" ht="15.75" customHeight="1">
      <c r="A23" s="168"/>
      <c r="B23" s="164"/>
      <c r="C23" s="102" t="s">
        <v>94</v>
      </c>
      <c r="D23" s="135"/>
      <c r="E23" s="169" t="s">
        <v>95</v>
      </c>
      <c r="F23" s="135"/>
    </row>
    <row r="24" spans="1:6" ht="15.75" customHeight="1">
      <c r="A24" s="168"/>
      <c r="B24" s="164"/>
      <c r="C24" s="102" t="s">
        <v>96</v>
      </c>
      <c r="D24" s="135"/>
      <c r="E24" s="169" t="s">
        <v>97</v>
      </c>
      <c r="F24" s="135"/>
    </row>
    <row r="25" spans="1:7" ht="15.75" customHeight="1">
      <c r="A25" s="168"/>
      <c r="B25" s="164"/>
      <c r="C25" s="102" t="s">
        <v>98</v>
      </c>
      <c r="D25" s="135"/>
      <c r="E25" s="169" t="s">
        <v>99</v>
      </c>
      <c r="F25" s="135"/>
      <c r="G25" s="65"/>
    </row>
    <row r="26" spans="1:8" ht="15.75" customHeight="1">
      <c r="A26" s="168"/>
      <c r="B26" s="164"/>
      <c r="C26" s="102" t="s">
        <v>100</v>
      </c>
      <c r="D26" s="135"/>
      <c r="E26" s="169"/>
      <c r="F26" s="135"/>
      <c r="G26" s="65"/>
      <c r="H26" s="65"/>
    </row>
    <row r="27" spans="1:8" ht="15.75" customHeight="1">
      <c r="A27" s="81"/>
      <c r="B27" s="166"/>
      <c r="C27" s="102" t="s">
        <v>101</v>
      </c>
      <c r="D27" s="135"/>
      <c r="E27" s="101"/>
      <c r="F27" s="135"/>
      <c r="G27" s="65"/>
      <c r="H27" s="65"/>
    </row>
    <row r="28" spans="1:8" ht="15.75" customHeight="1">
      <c r="A28" s="168"/>
      <c r="B28" s="164"/>
      <c r="C28" s="102" t="s">
        <v>102</v>
      </c>
      <c r="D28" s="135"/>
      <c r="E28" s="101"/>
      <c r="F28" s="135"/>
      <c r="G28" s="65"/>
      <c r="H28" s="65"/>
    </row>
    <row r="29" spans="1:8" ht="15.75" customHeight="1">
      <c r="A29" s="81"/>
      <c r="B29" s="166"/>
      <c r="C29" s="102" t="s">
        <v>103</v>
      </c>
      <c r="D29" s="135"/>
      <c r="E29" s="101"/>
      <c r="F29" s="135"/>
      <c r="G29" s="65"/>
      <c r="H29" s="65"/>
    </row>
    <row r="30" spans="1:7" ht="15.75" customHeight="1">
      <c r="A30" s="81"/>
      <c r="B30" s="164"/>
      <c r="C30" s="102" t="s">
        <v>104</v>
      </c>
      <c r="D30" s="135"/>
      <c r="E30" s="101"/>
      <c r="F30" s="135"/>
      <c r="G30" s="65"/>
    </row>
    <row r="31" spans="1:7" ht="15.75" customHeight="1">
      <c r="A31" s="81"/>
      <c r="B31" s="164"/>
      <c r="C31" s="102" t="s">
        <v>105</v>
      </c>
      <c r="D31" s="135"/>
      <c r="E31" s="101"/>
      <c r="F31" s="135"/>
      <c r="G31" s="65"/>
    </row>
    <row r="32" spans="1:7" ht="15.75" customHeight="1">
      <c r="A32" s="81"/>
      <c r="B32" s="164"/>
      <c r="C32" s="102" t="s">
        <v>106</v>
      </c>
      <c r="D32" s="135"/>
      <c r="E32" s="101"/>
      <c r="F32" s="135"/>
      <c r="G32" s="65"/>
    </row>
    <row r="33" spans="1:8" ht="15.75" customHeight="1">
      <c r="A33" s="81"/>
      <c r="B33" s="164"/>
      <c r="C33" s="102" t="s">
        <v>107</v>
      </c>
      <c r="D33" s="135"/>
      <c r="E33" s="101"/>
      <c r="F33" s="135"/>
      <c r="G33" s="65"/>
      <c r="H33" s="65"/>
    </row>
    <row r="34" spans="1:7" ht="15.75" customHeight="1">
      <c r="A34" s="80"/>
      <c r="B34" s="164"/>
      <c r="C34" s="102" t="s">
        <v>108</v>
      </c>
      <c r="D34" s="135"/>
      <c r="E34" s="101"/>
      <c r="F34" s="135"/>
      <c r="G34" s="65"/>
    </row>
    <row r="35" spans="1:6" ht="15.75" customHeight="1">
      <c r="A35" s="81"/>
      <c r="B35" s="164"/>
      <c r="C35" s="182"/>
      <c r="D35" s="135"/>
      <c r="E35" s="101"/>
      <c r="F35" s="135"/>
    </row>
    <row r="36" spans="1:6" ht="15.75" customHeight="1">
      <c r="A36" s="81"/>
      <c r="B36" s="164"/>
      <c r="C36" s="183"/>
      <c r="D36" s="184"/>
      <c r="E36" s="101"/>
      <c r="F36" s="135"/>
    </row>
    <row r="37" spans="1:6" ht="15.75" customHeight="1">
      <c r="A37" s="81"/>
      <c r="B37" s="164"/>
      <c r="C37" s="183"/>
      <c r="D37" s="184"/>
      <c r="E37" s="101"/>
      <c r="F37" s="185"/>
    </row>
    <row r="38" spans="1:6" ht="15.75" customHeight="1">
      <c r="A38" s="158" t="s">
        <v>109</v>
      </c>
      <c r="B38" s="127">
        <f>SUM(B6,B18)</f>
        <v>105687.3046</v>
      </c>
      <c r="C38" s="113" t="s">
        <v>110</v>
      </c>
      <c r="D38" s="127">
        <f>SUM(D6,D35)</f>
        <v>105687.3046</v>
      </c>
      <c r="E38" s="113" t="s">
        <v>110</v>
      </c>
      <c r="F38" s="126">
        <f>SUM(F6,F26)</f>
        <v>105687.3046</v>
      </c>
    </row>
    <row r="39" spans="1:6" ht="15.75" customHeight="1">
      <c r="A39" s="167" t="s">
        <v>111</v>
      </c>
      <c r="B39" s="170"/>
      <c r="C39" s="172" t="s">
        <v>112</v>
      </c>
      <c r="D39" s="128">
        <f>SUM(B45)-SUM(D38)-SUM(D40)</f>
        <v>0</v>
      </c>
      <c r="E39" s="172" t="s">
        <v>112</v>
      </c>
      <c r="F39" s="126">
        <f>D39</f>
        <v>0</v>
      </c>
    </row>
    <row r="40" spans="1:6" ht="15.75" customHeight="1">
      <c r="A40" s="167" t="s">
        <v>113</v>
      </c>
      <c r="B40" s="170"/>
      <c r="C40" s="118" t="s">
        <v>114</v>
      </c>
      <c r="D40" s="119"/>
      <c r="E40" s="118" t="s">
        <v>114</v>
      </c>
      <c r="F40" s="119"/>
    </row>
    <row r="41" spans="1:6" ht="15.75" customHeight="1">
      <c r="A41" s="167" t="s">
        <v>115</v>
      </c>
      <c r="B41" s="186"/>
      <c r="C41" s="173"/>
      <c r="D41" s="128"/>
      <c r="E41" s="122"/>
      <c r="F41" s="128"/>
    </row>
    <row r="42" spans="1:6" ht="15.75" customHeight="1">
      <c r="A42" s="167" t="s">
        <v>116</v>
      </c>
      <c r="B42" s="170"/>
      <c r="C42" s="173"/>
      <c r="D42" s="128"/>
      <c r="E42" s="122"/>
      <c r="F42" s="128"/>
    </row>
    <row r="43" spans="1:6" ht="15.75" customHeight="1">
      <c r="A43" s="167" t="s">
        <v>117</v>
      </c>
      <c r="B43" s="170"/>
      <c r="C43" s="173"/>
      <c r="D43" s="128"/>
      <c r="E43" s="122"/>
      <c r="F43" s="128"/>
    </row>
    <row r="44" spans="1:6" ht="15.75" customHeight="1">
      <c r="A44" s="81"/>
      <c r="B44" s="170"/>
      <c r="C44" s="122"/>
      <c r="D44" s="128"/>
      <c r="E44" s="122"/>
      <c r="F44" s="128"/>
    </row>
    <row r="45" spans="1:6" ht="16.5" customHeight="1">
      <c r="A45" s="157" t="s">
        <v>118</v>
      </c>
      <c r="B45" s="127">
        <f>SUM(B38,B39,B40)</f>
        <v>105687.3046</v>
      </c>
      <c r="C45" s="174" t="s">
        <v>119</v>
      </c>
      <c r="D45" s="128">
        <f>SUM(D38,D39,D40)</f>
        <v>105687.3046</v>
      </c>
      <c r="E45" s="112" t="s">
        <v>119</v>
      </c>
      <c r="F45" s="126">
        <f>SUM(F38,F39,F40)</f>
        <v>105687.3046</v>
      </c>
    </row>
  </sheetData>
  <sheetProtection/>
  <mergeCells count="4">
    <mergeCell ref="A2:F2"/>
    <mergeCell ref="A3:B3"/>
    <mergeCell ref="A4:B4"/>
    <mergeCell ref="C4:F4"/>
  </mergeCells>
  <printOptions horizontalCentered="1"/>
  <pageMargins left="0.75" right="0.75" top="0.19652777777777777" bottom="0.19652777777777777"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8" sqref="F1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5" t="s">
        <v>12</v>
      </c>
      <c r="B1" s="65"/>
      <c r="C1" s="65"/>
    </row>
    <row r="2" spans="1:16" ht="35.25" customHeight="1">
      <c r="A2" s="176" t="s">
        <v>13</v>
      </c>
      <c r="B2" s="176"/>
      <c r="C2" s="176"/>
      <c r="D2" s="176"/>
      <c r="E2" s="176"/>
      <c r="F2" s="176"/>
      <c r="G2" s="176"/>
      <c r="H2" s="176"/>
      <c r="I2" s="176"/>
      <c r="J2" s="176"/>
      <c r="K2" s="176"/>
      <c r="L2" s="176"/>
      <c r="M2" s="176"/>
      <c r="N2" s="176"/>
      <c r="O2" s="176"/>
      <c r="P2" s="179"/>
    </row>
    <row r="3" ht="21.75" customHeight="1">
      <c r="O3" s="4" t="s">
        <v>45</v>
      </c>
    </row>
    <row r="4" spans="1:15" ht="18" customHeight="1">
      <c r="A4" s="68" t="s">
        <v>120</v>
      </c>
      <c r="B4" s="68" t="s">
        <v>121</v>
      </c>
      <c r="C4" s="68" t="s">
        <v>122</v>
      </c>
      <c r="D4" s="68" t="s">
        <v>123</v>
      </c>
      <c r="E4" s="68"/>
      <c r="F4" s="68"/>
      <c r="G4" s="68"/>
      <c r="H4" s="68"/>
      <c r="I4" s="68"/>
      <c r="J4" s="68"/>
      <c r="K4" s="68"/>
      <c r="L4" s="68"/>
      <c r="M4" s="68"/>
      <c r="N4" s="68"/>
      <c r="O4" s="83" t="s">
        <v>124</v>
      </c>
    </row>
    <row r="5" spans="1:15" ht="22.5" customHeight="1">
      <c r="A5" s="68"/>
      <c r="B5" s="68"/>
      <c r="C5" s="68"/>
      <c r="D5" s="73" t="s">
        <v>125</v>
      </c>
      <c r="E5" s="73" t="s">
        <v>126</v>
      </c>
      <c r="F5" s="73"/>
      <c r="G5" s="73" t="s">
        <v>127</v>
      </c>
      <c r="H5" s="73" t="s">
        <v>128</v>
      </c>
      <c r="I5" s="73" t="s">
        <v>129</v>
      </c>
      <c r="J5" s="73" t="s">
        <v>130</v>
      </c>
      <c r="K5" s="73" t="s">
        <v>131</v>
      </c>
      <c r="L5" s="73" t="s">
        <v>111</v>
      </c>
      <c r="M5" s="73" t="s">
        <v>115</v>
      </c>
      <c r="N5" s="73" t="s">
        <v>132</v>
      </c>
      <c r="O5" s="84"/>
    </row>
    <row r="6" spans="1:15" ht="33.75" customHeight="1">
      <c r="A6" s="68"/>
      <c r="B6" s="68"/>
      <c r="C6" s="68"/>
      <c r="D6" s="73"/>
      <c r="E6" s="73" t="s">
        <v>133</v>
      </c>
      <c r="F6" s="73" t="s">
        <v>134</v>
      </c>
      <c r="G6" s="73"/>
      <c r="H6" s="73"/>
      <c r="I6" s="73"/>
      <c r="J6" s="73"/>
      <c r="K6" s="73"/>
      <c r="L6" s="73"/>
      <c r="M6" s="73"/>
      <c r="N6" s="73"/>
      <c r="O6" s="85"/>
    </row>
    <row r="7" spans="1:15" ht="18" customHeight="1">
      <c r="A7" s="76" t="s">
        <v>135</v>
      </c>
      <c r="B7" s="76" t="s">
        <v>135</v>
      </c>
      <c r="C7" s="76">
        <v>1</v>
      </c>
      <c r="D7" s="76">
        <v>2</v>
      </c>
      <c r="E7" s="76">
        <v>3</v>
      </c>
      <c r="F7" s="76">
        <v>4</v>
      </c>
      <c r="G7" s="76">
        <v>5</v>
      </c>
      <c r="H7" s="76">
        <v>6</v>
      </c>
      <c r="I7" s="76">
        <v>7</v>
      </c>
      <c r="J7" s="76">
        <v>8</v>
      </c>
      <c r="K7" s="76">
        <v>9</v>
      </c>
      <c r="L7" s="76">
        <v>10</v>
      </c>
      <c r="M7" s="76">
        <v>11</v>
      </c>
      <c r="N7" s="76">
        <v>12</v>
      </c>
      <c r="O7" s="76">
        <v>13</v>
      </c>
    </row>
    <row r="8" spans="1:15" s="4" customFormat="1" ht="18" customHeight="1">
      <c r="A8" s="78"/>
      <c r="B8" s="78" t="s">
        <v>136</v>
      </c>
      <c r="C8" s="177">
        <f>D8+O8</f>
        <v>105687.3</v>
      </c>
      <c r="D8" s="177">
        <f>E8+SUM(G8:N8)</f>
        <v>105687.3</v>
      </c>
      <c r="E8" s="178">
        <v>105687.3</v>
      </c>
      <c r="F8" s="178">
        <v>46361.99</v>
      </c>
      <c r="G8" s="78"/>
      <c r="H8" s="78"/>
      <c r="I8" s="78"/>
      <c r="J8" s="78"/>
      <c r="K8" s="78"/>
      <c r="L8" s="78"/>
      <c r="M8" s="78"/>
      <c r="N8" s="78"/>
      <c r="O8" s="78"/>
    </row>
    <row r="9" spans="1:15" s="4" customFormat="1" ht="18" customHeight="1">
      <c r="A9" s="78"/>
      <c r="B9" s="78"/>
      <c r="C9" s="78"/>
      <c r="D9" s="78"/>
      <c r="E9" s="78"/>
      <c r="F9" s="78"/>
      <c r="G9" s="78"/>
      <c r="H9" s="78"/>
      <c r="I9" s="78"/>
      <c r="J9" s="78"/>
      <c r="K9" s="78"/>
      <c r="L9" s="78"/>
      <c r="M9" s="78"/>
      <c r="N9" s="78"/>
      <c r="O9" s="78"/>
    </row>
    <row r="10" spans="1:15" s="4" customFormat="1" ht="18" customHeight="1">
      <c r="A10" s="78"/>
      <c r="B10" s="78"/>
      <c r="C10" s="78"/>
      <c r="D10" s="78"/>
      <c r="E10" s="78"/>
      <c r="F10" s="78"/>
      <c r="G10" s="78"/>
      <c r="H10" s="78"/>
      <c r="I10" s="78"/>
      <c r="J10" s="104"/>
      <c r="K10" s="104"/>
      <c r="L10" s="104"/>
      <c r="M10" s="104"/>
      <c r="N10" s="78"/>
      <c r="O10" s="78"/>
    </row>
    <row r="11" spans="1:15" s="4" customFormat="1" ht="18" customHeight="1">
      <c r="A11" s="78"/>
      <c r="B11" s="104"/>
      <c r="C11" s="104"/>
      <c r="D11" s="78"/>
      <c r="E11" s="78"/>
      <c r="F11" s="78"/>
      <c r="G11" s="78"/>
      <c r="H11" s="104"/>
      <c r="I11" s="104"/>
      <c r="J11" s="104"/>
      <c r="K11" s="104"/>
      <c r="L11" s="104"/>
      <c r="M11" s="104"/>
      <c r="N11" s="78"/>
      <c r="O11" s="78"/>
    </row>
    <row r="12" spans="1:15" s="4" customFormat="1" ht="18" customHeight="1">
      <c r="A12" s="78"/>
      <c r="B12" s="78"/>
      <c r="C12" s="78"/>
      <c r="D12" s="78"/>
      <c r="E12" s="78"/>
      <c r="F12" s="78"/>
      <c r="G12" s="78"/>
      <c r="H12" s="104"/>
      <c r="I12" s="104"/>
      <c r="J12" s="104"/>
      <c r="K12" s="104"/>
      <c r="L12" s="104"/>
      <c r="M12" s="104"/>
      <c r="N12" s="78"/>
      <c r="O12" s="78"/>
    </row>
    <row r="13" spans="2:16" ht="12.75" customHeight="1">
      <c r="B13" s="65"/>
      <c r="C13" s="65"/>
      <c r="D13" s="65"/>
      <c r="E13" s="65"/>
      <c r="F13" s="65"/>
      <c r="G13" s="65"/>
      <c r="H13" s="65"/>
      <c r="I13" s="65"/>
      <c r="N13" s="65"/>
      <c r="O13" s="65"/>
      <c r="P13" s="65"/>
    </row>
    <row r="14" spans="2:16" ht="12.75" customHeight="1">
      <c r="B14" s="65"/>
      <c r="C14" s="65"/>
      <c r="D14" s="65"/>
      <c r="E14" s="65"/>
      <c r="F14" s="65"/>
      <c r="G14" s="65"/>
      <c r="H14" s="65"/>
      <c r="N14" s="65"/>
      <c r="O14" s="65"/>
      <c r="P14" s="65"/>
    </row>
    <row r="15" spans="4:16" ht="12.75" customHeight="1">
      <c r="D15" s="65"/>
      <c r="E15" s="65"/>
      <c r="F15" s="65"/>
      <c r="N15" s="65"/>
      <c r="O15" s="65"/>
      <c r="P15" s="65"/>
    </row>
    <row r="16" spans="4:16" ht="12.75" customHeight="1">
      <c r="D16" s="65"/>
      <c r="E16" s="65"/>
      <c r="F16" s="65"/>
      <c r="G16" s="65"/>
      <c r="L16" s="65"/>
      <c r="N16" s="65"/>
      <c r="O16" s="65"/>
      <c r="P16" s="65"/>
    </row>
    <row r="17" spans="7:16" ht="12.75" customHeight="1">
      <c r="G17" s="65"/>
      <c r="M17" s="65"/>
      <c r="N17" s="65"/>
      <c r="O17" s="65"/>
      <c r="P17" s="65"/>
    </row>
    <row r="18" spans="13:16" ht="12.75" customHeight="1">
      <c r="M18" s="65"/>
      <c r="N18" s="65"/>
      <c r="O18" s="65"/>
      <c r="P18" s="65"/>
    </row>
    <row r="19" spans="13:15" ht="12.75" customHeight="1">
      <c r="M19" s="65"/>
      <c r="O19" s="65"/>
    </row>
    <row r="20" spans="13:15" ht="12.75" customHeight="1">
      <c r="M20" s="65"/>
      <c r="N20" s="65"/>
      <c r="O20" s="65"/>
    </row>
    <row r="21" spans="14:15" ht="12.75" customHeight="1">
      <c r="N21" s="65"/>
      <c r="O21" s="6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N22" sqref="N2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5" t="s">
        <v>14</v>
      </c>
      <c r="B1" s="65"/>
      <c r="C1" s="65"/>
    </row>
    <row r="2" spans="1:14" ht="35.25" customHeight="1">
      <c r="A2" s="176" t="s">
        <v>15</v>
      </c>
      <c r="B2" s="176"/>
      <c r="C2" s="176"/>
      <c r="D2" s="176"/>
      <c r="E2" s="176"/>
      <c r="F2" s="176"/>
      <c r="G2" s="176"/>
      <c r="H2" s="176"/>
      <c r="I2" s="176"/>
      <c r="J2" s="176"/>
      <c r="K2" s="176"/>
      <c r="L2" s="176"/>
      <c r="M2" s="176"/>
      <c r="N2" s="179"/>
    </row>
    <row r="3" ht="21.75" customHeight="1">
      <c r="M3" s="86" t="s">
        <v>45</v>
      </c>
    </row>
    <row r="4" spans="1:13" ht="15" customHeight="1">
      <c r="A4" s="68" t="s">
        <v>120</v>
      </c>
      <c r="B4" s="68" t="s">
        <v>121</v>
      </c>
      <c r="C4" s="68" t="s">
        <v>122</v>
      </c>
      <c r="D4" s="68" t="s">
        <v>123</v>
      </c>
      <c r="E4" s="68"/>
      <c r="F4" s="68"/>
      <c r="G4" s="68"/>
      <c r="H4" s="68"/>
      <c r="I4" s="68"/>
      <c r="J4" s="68"/>
      <c r="K4" s="68"/>
      <c r="L4" s="68"/>
      <c r="M4" s="68"/>
    </row>
    <row r="5" spans="1:13" ht="30" customHeight="1">
      <c r="A5" s="68"/>
      <c r="B5" s="68"/>
      <c r="C5" s="68"/>
      <c r="D5" s="73" t="s">
        <v>125</v>
      </c>
      <c r="E5" s="73" t="s">
        <v>137</v>
      </c>
      <c r="F5" s="73"/>
      <c r="G5" s="73" t="s">
        <v>127</v>
      </c>
      <c r="H5" s="73" t="s">
        <v>129</v>
      </c>
      <c r="I5" s="73" t="s">
        <v>130</v>
      </c>
      <c r="J5" s="73" t="s">
        <v>131</v>
      </c>
      <c r="K5" s="73" t="s">
        <v>113</v>
      </c>
      <c r="L5" s="73" t="s">
        <v>124</v>
      </c>
      <c r="M5" s="73" t="s">
        <v>115</v>
      </c>
    </row>
    <row r="6" spans="1:13" ht="40.5" customHeight="1">
      <c r="A6" s="68"/>
      <c r="B6" s="68"/>
      <c r="C6" s="68"/>
      <c r="D6" s="73"/>
      <c r="E6" s="73" t="s">
        <v>133</v>
      </c>
      <c r="F6" s="73" t="s">
        <v>138</v>
      </c>
      <c r="G6" s="73"/>
      <c r="H6" s="73"/>
      <c r="I6" s="73"/>
      <c r="J6" s="73"/>
      <c r="K6" s="73"/>
      <c r="L6" s="73"/>
      <c r="M6" s="73"/>
    </row>
    <row r="7" spans="1:13" ht="18" customHeight="1">
      <c r="A7" s="76" t="s">
        <v>135</v>
      </c>
      <c r="B7" s="76" t="s">
        <v>135</v>
      </c>
      <c r="C7" s="76">
        <v>1</v>
      </c>
      <c r="D7" s="76">
        <v>2</v>
      </c>
      <c r="E7" s="76">
        <v>3</v>
      </c>
      <c r="F7" s="76">
        <v>4</v>
      </c>
      <c r="G7" s="76">
        <v>5</v>
      </c>
      <c r="H7" s="76">
        <v>6</v>
      </c>
      <c r="I7" s="76">
        <v>7</v>
      </c>
      <c r="J7" s="76">
        <v>8</v>
      </c>
      <c r="K7" s="76">
        <v>9</v>
      </c>
      <c r="L7" s="76">
        <v>10</v>
      </c>
      <c r="M7" s="76">
        <v>11</v>
      </c>
    </row>
    <row r="8" spans="1:13" ht="18" customHeight="1">
      <c r="A8" s="80"/>
      <c r="B8" s="78" t="s">
        <v>136</v>
      </c>
      <c r="C8" s="177">
        <f>D8+O8</f>
        <v>105687.3</v>
      </c>
      <c r="D8" s="177">
        <f>E8+SUM(G8:N8)</f>
        <v>105687.3</v>
      </c>
      <c r="E8" s="178">
        <v>105687.3</v>
      </c>
      <c r="F8" s="178">
        <v>46361.99</v>
      </c>
      <c r="G8" s="80"/>
      <c r="H8" s="80"/>
      <c r="I8" s="80"/>
      <c r="J8" s="80"/>
      <c r="K8" s="80"/>
      <c r="L8" s="80"/>
      <c r="M8" s="80"/>
    </row>
    <row r="9" spans="1:13" ht="18" customHeight="1">
      <c r="A9" s="80"/>
      <c r="B9" s="80"/>
      <c r="C9" s="80"/>
      <c r="D9" s="80"/>
      <c r="E9" s="80"/>
      <c r="F9" s="80"/>
      <c r="G9" s="80"/>
      <c r="H9" s="80"/>
      <c r="I9" s="80"/>
      <c r="J9" s="80"/>
      <c r="K9" s="80"/>
      <c r="L9" s="80"/>
      <c r="M9" s="80"/>
    </row>
    <row r="10" spans="1:13" ht="18" customHeight="1">
      <c r="A10" s="80"/>
      <c r="B10" s="80"/>
      <c r="C10" s="80"/>
      <c r="D10" s="80"/>
      <c r="E10" s="80"/>
      <c r="F10" s="80"/>
      <c r="G10" s="80"/>
      <c r="H10" s="80"/>
      <c r="I10" s="80"/>
      <c r="J10" s="80"/>
      <c r="K10" s="80"/>
      <c r="L10" s="80"/>
      <c r="M10" s="80"/>
    </row>
    <row r="11" spans="1:13" ht="18" customHeight="1">
      <c r="A11" s="80"/>
      <c r="B11" s="80"/>
      <c r="C11" s="80"/>
      <c r="D11" s="80"/>
      <c r="E11" s="80"/>
      <c r="F11" s="80"/>
      <c r="G11" s="80"/>
      <c r="H11" s="80"/>
      <c r="I11" s="81"/>
      <c r="J11" s="80"/>
      <c r="K11" s="80"/>
      <c r="L11" s="80"/>
      <c r="M11" s="80"/>
    </row>
    <row r="12" spans="1:13" ht="18" customHeight="1">
      <c r="A12" s="80"/>
      <c r="B12" s="80"/>
      <c r="C12" s="80"/>
      <c r="D12" s="80"/>
      <c r="E12" s="80"/>
      <c r="F12" s="80"/>
      <c r="G12" s="80"/>
      <c r="H12" s="81"/>
      <c r="I12" s="81"/>
      <c r="J12" s="80"/>
      <c r="K12" s="80"/>
      <c r="L12" s="80"/>
      <c r="M12" s="80"/>
    </row>
    <row r="13" spans="2:14" ht="18" customHeight="1">
      <c r="B13" s="65"/>
      <c r="C13" s="65"/>
      <c r="D13" s="65"/>
      <c r="E13" s="65"/>
      <c r="F13" s="65"/>
      <c r="G13" s="65"/>
      <c r="H13" s="65"/>
      <c r="I13" s="65"/>
      <c r="J13" s="65"/>
      <c r="K13" s="65"/>
      <c r="L13" s="65"/>
      <c r="M13" s="65"/>
      <c r="N13" s="65"/>
    </row>
    <row r="14" spans="2:14" ht="12.75" customHeight="1">
      <c r="B14" s="65"/>
      <c r="C14" s="65"/>
      <c r="D14" s="65"/>
      <c r="E14" s="65"/>
      <c r="F14" s="65"/>
      <c r="G14" s="65"/>
      <c r="H14" s="65"/>
      <c r="J14" s="65"/>
      <c r="K14" s="65"/>
      <c r="L14" s="65"/>
      <c r="N14" s="65"/>
    </row>
    <row r="15" spans="4:14" ht="12.75" customHeight="1">
      <c r="D15" s="65"/>
      <c r="E15" s="65"/>
      <c r="F15" s="65"/>
      <c r="J15" s="65"/>
      <c r="K15" s="65"/>
      <c r="L15" s="65"/>
      <c r="N15" s="65"/>
    </row>
    <row r="16" spans="4:14" ht="12.75" customHeight="1">
      <c r="D16" s="65"/>
      <c r="E16" s="65"/>
      <c r="F16" s="65"/>
      <c r="G16" s="65"/>
      <c r="J16" s="65"/>
      <c r="K16" s="65"/>
      <c r="L16" s="65"/>
      <c r="N16" s="65"/>
    </row>
    <row r="17" spans="7:12" ht="12.75" customHeight="1">
      <c r="G17" s="65"/>
      <c r="J17" s="65"/>
      <c r="K17" s="65"/>
      <c r="L17" s="6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B5" sqref="A1:F65536"/>
    </sheetView>
  </sheetViews>
  <sheetFormatPr defaultColWidth="9.16015625" defaultRowHeight="12.75" customHeight="1"/>
  <cols>
    <col min="1" max="1" width="40.5" style="0" customWidth="1"/>
    <col min="2" max="2" width="23.33203125" style="152" customWidth="1"/>
    <col min="3" max="3" width="41" style="0" customWidth="1"/>
    <col min="4" max="4" width="28.66015625" style="0" customWidth="1"/>
    <col min="5" max="5" width="43" style="0" customWidth="1"/>
    <col min="6" max="6" width="24.16015625" style="152" customWidth="1"/>
  </cols>
  <sheetData>
    <row r="1" spans="1:6" ht="12.75" customHeight="1">
      <c r="A1" s="105" t="s">
        <v>16</v>
      </c>
      <c r="B1" s="111"/>
      <c r="C1" s="106"/>
      <c r="D1" s="106"/>
      <c r="E1" s="106"/>
      <c r="F1" s="153"/>
    </row>
    <row r="2" spans="1:6" ht="15.75" customHeight="1">
      <c r="A2" s="108" t="s">
        <v>17</v>
      </c>
      <c r="B2" s="154"/>
      <c r="C2" s="108"/>
      <c r="D2" s="108"/>
      <c r="E2" s="108"/>
      <c r="F2" s="154"/>
    </row>
    <row r="3" spans="1:6" ht="15" customHeight="1">
      <c r="A3" s="109"/>
      <c r="B3" s="155"/>
      <c r="C3" s="110"/>
      <c r="D3" s="110"/>
      <c r="E3" s="111"/>
      <c r="F3" s="156" t="s">
        <v>45</v>
      </c>
    </row>
    <row r="4" spans="1:6" ht="17.25" customHeight="1">
      <c r="A4" s="157" t="s">
        <v>46</v>
      </c>
      <c r="B4" s="157"/>
      <c r="C4" s="157" t="s">
        <v>47</v>
      </c>
      <c r="D4" s="157"/>
      <c r="E4" s="157"/>
      <c r="F4" s="157"/>
    </row>
    <row r="5" spans="1:6" ht="17.25" customHeight="1">
      <c r="A5" s="157" t="s">
        <v>48</v>
      </c>
      <c r="B5" s="157" t="s">
        <v>49</v>
      </c>
      <c r="C5" s="157" t="s">
        <v>50</v>
      </c>
      <c r="D5" s="158" t="s">
        <v>49</v>
      </c>
      <c r="E5" s="157" t="s">
        <v>51</v>
      </c>
      <c r="F5" s="157" t="s">
        <v>49</v>
      </c>
    </row>
    <row r="6" spans="1:6" ht="17.25" customHeight="1">
      <c r="A6" s="159" t="s">
        <v>139</v>
      </c>
      <c r="B6" s="119">
        <v>105687.3</v>
      </c>
      <c r="C6" s="159" t="s">
        <v>139</v>
      </c>
      <c r="D6" s="138">
        <f>SUM(D7:D34)</f>
        <v>105687.3</v>
      </c>
      <c r="E6" s="101" t="s">
        <v>139</v>
      </c>
      <c r="F6" s="119">
        <f>F7+F12+F23+F24+F25</f>
        <v>105687.29999999999</v>
      </c>
    </row>
    <row r="7" spans="1:6" ht="17.25" customHeight="1">
      <c r="A7" s="160" t="s">
        <v>140</v>
      </c>
      <c r="B7" s="119">
        <v>105687.3</v>
      </c>
      <c r="C7" s="102" t="s">
        <v>54</v>
      </c>
      <c r="D7" s="138"/>
      <c r="E7" s="101" t="s">
        <v>55</v>
      </c>
      <c r="F7" s="119">
        <f>SUM(F8:F11)</f>
        <v>59325.30999999999</v>
      </c>
    </row>
    <row r="8" spans="1:8" ht="17.25" customHeight="1">
      <c r="A8" s="161" t="s">
        <v>141</v>
      </c>
      <c r="B8" s="119">
        <v>46361.99</v>
      </c>
      <c r="C8" s="102" t="s">
        <v>57</v>
      </c>
      <c r="D8" s="138"/>
      <c r="E8" s="101" t="s">
        <v>58</v>
      </c>
      <c r="F8" s="119">
        <v>53250.74</v>
      </c>
      <c r="H8" s="65"/>
    </row>
    <row r="9" spans="1:6" ht="17.25" customHeight="1">
      <c r="A9" s="160" t="s">
        <v>142</v>
      </c>
      <c r="B9" s="135"/>
      <c r="C9" s="102" t="s">
        <v>60</v>
      </c>
      <c r="D9" s="138"/>
      <c r="E9" s="101" t="s">
        <v>61</v>
      </c>
      <c r="F9" s="119">
        <v>932.38</v>
      </c>
    </row>
    <row r="10" spans="1:6" ht="17.25" customHeight="1">
      <c r="A10" s="160" t="s">
        <v>143</v>
      </c>
      <c r="B10" s="135"/>
      <c r="C10" s="102" t="s">
        <v>63</v>
      </c>
      <c r="D10" s="138"/>
      <c r="E10" s="101" t="s">
        <v>64</v>
      </c>
      <c r="F10" s="119">
        <v>1252.38</v>
      </c>
    </row>
    <row r="11" spans="1:6" ht="17.25" customHeight="1">
      <c r="A11" s="160"/>
      <c r="B11" s="135"/>
      <c r="C11" s="102" t="s">
        <v>66</v>
      </c>
      <c r="D11" s="138">
        <v>105687.3</v>
      </c>
      <c r="E11" s="101" t="s">
        <v>67</v>
      </c>
      <c r="F11" s="119">
        <v>3889.81</v>
      </c>
    </row>
    <row r="12" spans="1:6" ht="17.25" customHeight="1">
      <c r="A12" s="160"/>
      <c r="B12" s="135"/>
      <c r="C12" s="102" t="s">
        <v>69</v>
      </c>
      <c r="D12" s="138"/>
      <c r="E12" s="101" t="s">
        <v>70</v>
      </c>
      <c r="F12" s="119">
        <v>46361.99</v>
      </c>
    </row>
    <row r="13" spans="1:6" ht="17.25" customHeight="1">
      <c r="A13" s="160"/>
      <c r="B13" s="135"/>
      <c r="C13" s="102" t="s">
        <v>72</v>
      </c>
      <c r="D13" s="138"/>
      <c r="E13" s="162" t="s">
        <v>58</v>
      </c>
      <c r="F13" s="119"/>
    </row>
    <row r="14" spans="1:6" ht="17.25" customHeight="1">
      <c r="A14" s="160"/>
      <c r="B14" s="135"/>
      <c r="C14" s="102" t="s">
        <v>74</v>
      </c>
      <c r="D14" s="138"/>
      <c r="E14" s="162" t="s">
        <v>61</v>
      </c>
      <c r="F14" s="135"/>
    </row>
    <row r="15" spans="1:6" ht="17.25" customHeight="1">
      <c r="A15" s="163"/>
      <c r="B15" s="135"/>
      <c r="C15" s="102" t="s">
        <v>76</v>
      </c>
      <c r="D15" s="138"/>
      <c r="E15" s="162" t="s">
        <v>77</v>
      </c>
      <c r="F15" s="135"/>
    </row>
    <row r="16" spans="1:6" ht="17.25" customHeight="1">
      <c r="A16" s="163"/>
      <c r="B16" s="135"/>
      <c r="C16" s="102" t="s">
        <v>79</v>
      </c>
      <c r="D16" s="138"/>
      <c r="E16" s="162" t="s">
        <v>80</v>
      </c>
      <c r="F16" s="135"/>
    </row>
    <row r="17" spans="1:6" ht="17.25" customHeight="1">
      <c r="A17" s="163"/>
      <c r="B17" s="135"/>
      <c r="C17" s="102" t="s">
        <v>82</v>
      </c>
      <c r="D17" s="138"/>
      <c r="E17" s="162" t="s">
        <v>83</v>
      </c>
      <c r="F17" s="135"/>
    </row>
    <row r="18" spans="1:6" ht="17.25" customHeight="1">
      <c r="A18" s="163"/>
      <c r="B18" s="164"/>
      <c r="C18" s="102" t="s">
        <v>84</v>
      </c>
      <c r="D18" s="138"/>
      <c r="E18" s="162" t="s">
        <v>85</v>
      </c>
      <c r="F18" s="135"/>
    </row>
    <row r="19" spans="1:6" ht="17.25" customHeight="1">
      <c r="A19" s="165"/>
      <c r="B19" s="166"/>
      <c r="C19" s="102" t="s">
        <v>86</v>
      </c>
      <c r="D19" s="138"/>
      <c r="E19" s="162" t="s">
        <v>87</v>
      </c>
      <c r="F19" s="135"/>
    </row>
    <row r="20" spans="1:6" ht="17.25" customHeight="1">
      <c r="A20" s="165"/>
      <c r="B20" s="164"/>
      <c r="C20" s="102" t="s">
        <v>88</v>
      </c>
      <c r="D20" s="138"/>
      <c r="E20" s="162" t="s">
        <v>89</v>
      </c>
      <c r="F20" s="135"/>
    </row>
    <row r="21" spans="1:6" ht="17.25" customHeight="1">
      <c r="A21" s="80"/>
      <c r="B21" s="164"/>
      <c r="C21" s="102" t="s">
        <v>90</v>
      </c>
      <c r="D21" s="138"/>
      <c r="E21" s="162" t="s">
        <v>91</v>
      </c>
      <c r="F21" s="135"/>
    </row>
    <row r="22" spans="1:6" ht="17.25" customHeight="1">
      <c r="A22" s="81"/>
      <c r="B22" s="164"/>
      <c r="C22" s="102" t="s">
        <v>92</v>
      </c>
      <c r="D22" s="138"/>
      <c r="E22" s="167" t="s">
        <v>93</v>
      </c>
      <c r="F22" s="135"/>
    </row>
    <row r="23" spans="1:6" ht="17.25" customHeight="1">
      <c r="A23" s="168"/>
      <c r="B23" s="164"/>
      <c r="C23" s="102" t="s">
        <v>94</v>
      </c>
      <c r="D23" s="138"/>
      <c r="E23" s="169" t="s">
        <v>95</v>
      </c>
      <c r="F23" s="135"/>
    </row>
    <row r="24" spans="1:6" ht="17.25" customHeight="1">
      <c r="A24" s="168"/>
      <c r="B24" s="164"/>
      <c r="C24" s="102" t="s">
        <v>96</v>
      </c>
      <c r="D24" s="138"/>
      <c r="E24" s="169" t="s">
        <v>97</v>
      </c>
      <c r="F24" s="135"/>
    </row>
    <row r="25" spans="1:7" ht="17.25" customHeight="1">
      <c r="A25" s="168"/>
      <c r="B25" s="164"/>
      <c r="C25" s="102" t="s">
        <v>98</v>
      </c>
      <c r="D25" s="138"/>
      <c r="E25" s="169" t="s">
        <v>99</v>
      </c>
      <c r="F25" s="135"/>
      <c r="G25" s="65"/>
    </row>
    <row r="26" spans="1:8" ht="17.25" customHeight="1">
      <c r="A26" s="168"/>
      <c r="B26" s="164"/>
      <c r="C26" s="102" t="s">
        <v>100</v>
      </c>
      <c r="D26" s="138"/>
      <c r="E26" s="101"/>
      <c r="F26" s="135"/>
      <c r="G26" s="65"/>
      <c r="H26" s="65"/>
    </row>
    <row r="27" spans="1:8" ht="17.25" customHeight="1">
      <c r="A27" s="81"/>
      <c r="B27" s="166"/>
      <c r="C27" s="102" t="s">
        <v>101</v>
      </c>
      <c r="D27" s="138"/>
      <c r="E27" s="101"/>
      <c r="F27" s="135"/>
      <c r="G27" s="65"/>
      <c r="H27" s="65"/>
    </row>
    <row r="28" spans="1:8" ht="17.25" customHeight="1">
      <c r="A28" s="168"/>
      <c r="B28" s="164"/>
      <c r="C28" s="102" t="s">
        <v>102</v>
      </c>
      <c r="D28" s="138"/>
      <c r="E28" s="101"/>
      <c r="F28" s="135"/>
      <c r="G28" s="65"/>
      <c r="H28" s="65"/>
    </row>
    <row r="29" spans="1:8" ht="17.25" customHeight="1">
      <c r="A29" s="81"/>
      <c r="B29" s="166"/>
      <c r="C29" s="102" t="s">
        <v>103</v>
      </c>
      <c r="D29" s="138"/>
      <c r="E29" s="101"/>
      <c r="F29" s="135"/>
      <c r="G29" s="65"/>
      <c r="H29" s="65"/>
    </row>
    <row r="30" spans="1:7" ht="17.25" customHeight="1">
      <c r="A30" s="81"/>
      <c r="B30" s="164"/>
      <c r="C30" s="102" t="s">
        <v>104</v>
      </c>
      <c r="D30" s="138"/>
      <c r="E30" s="101"/>
      <c r="F30" s="135"/>
      <c r="G30" s="65"/>
    </row>
    <row r="31" spans="1:6" ht="17.25" customHeight="1">
      <c r="A31" s="81"/>
      <c r="B31" s="164"/>
      <c r="C31" s="102" t="s">
        <v>105</v>
      </c>
      <c r="D31" s="138"/>
      <c r="E31" s="101"/>
      <c r="F31" s="135"/>
    </row>
    <row r="32" spans="1:6" ht="17.25" customHeight="1">
      <c r="A32" s="81"/>
      <c r="B32" s="164"/>
      <c r="C32" s="102" t="s">
        <v>106</v>
      </c>
      <c r="D32" s="138"/>
      <c r="E32" s="101"/>
      <c r="F32" s="135"/>
    </row>
    <row r="33" spans="1:8" ht="17.25" customHeight="1">
      <c r="A33" s="81"/>
      <c r="B33" s="164"/>
      <c r="C33" s="102" t="s">
        <v>107</v>
      </c>
      <c r="D33" s="138"/>
      <c r="E33" s="101"/>
      <c r="F33" s="135"/>
      <c r="G33" s="65"/>
      <c r="H33" s="65"/>
    </row>
    <row r="34" spans="1:6" ht="17.25" customHeight="1">
      <c r="A34" s="80"/>
      <c r="B34" s="164"/>
      <c r="C34" s="102" t="s">
        <v>108</v>
      </c>
      <c r="D34" s="138"/>
      <c r="E34" s="101"/>
      <c r="F34" s="135"/>
    </row>
    <row r="35" spans="1:7" ht="17.25" customHeight="1">
      <c r="A35" s="122"/>
      <c r="B35" s="170"/>
      <c r="C35" s="116"/>
      <c r="D35" s="125"/>
      <c r="E35" s="114"/>
      <c r="F35" s="126"/>
      <c r="G35" s="129"/>
    </row>
    <row r="36" spans="1:7" ht="17.25" customHeight="1">
      <c r="A36" s="113" t="s">
        <v>109</v>
      </c>
      <c r="B36" s="127">
        <f>B6</f>
        <v>105687.3</v>
      </c>
      <c r="C36" s="113" t="s">
        <v>110</v>
      </c>
      <c r="D36" s="128">
        <f>D6</f>
        <v>105687.3</v>
      </c>
      <c r="E36" s="113" t="s">
        <v>110</v>
      </c>
      <c r="F36" s="126">
        <f>SUM(F6)</f>
        <v>105687.29999999999</v>
      </c>
      <c r="G36" s="129"/>
    </row>
    <row r="37" spans="1:7" ht="17.25" customHeight="1">
      <c r="A37" s="171" t="s">
        <v>115</v>
      </c>
      <c r="B37" s="170">
        <f>B38+B39</f>
        <v>0</v>
      </c>
      <c r="C37" s="172" t="s">
        <v>112</v>
      </c>
      <c r="D37" s="125">
        <f>SUM(B41)-SUM(D36)</f>
        <v>0</v>
      </c>
      <c r="E37" s="172" t="s">
        <v>112</v>
      </c>
      <c r="F37" s="126">
        <f>D37</f>
        <v>0</v>
      </c>
      <c r="G37" s="129"/>
    </row>
    <row r="38" spans="1:7" ht="17.25" customHeight="1">
      <c r="A38" s="171" t="s">
        <v>116</v>
      </c>
      <c r="B38" s="170"/>
      <c r="C38" s="121"/>
      <c r="D38" s="117"/>
      <c r="E38" s="121"/>
      <c r="F38" s="119"/>
      <c r="G38" s="129"/>
    </row>
    <row r="39" spans="1:7" ht="17.25" customHeight="1">
      <c r="A39" s="171" t="s">
        <v>144</v>
      </c>
      <c r="B39" s="170"/>
      <c r="C39" s="173"/>
      <c r="D39" s="125"/>
      <c r="E39" s="122"/>
      <c r="F39" s="128"/>
      <c r="G39" s="129"/>
    </row>
    <row r="40" spans="1:7" ht="17.25" customHeight="1">
      <c r="A40" s="122"/>
      <c r="B40" s="170"/>
      <c r="C40" s="122"/>
      <c r="D40" s="125"/>
      <c r="E40" s="122"/>
      <c r="F40" s="128"/>
      <c r="G40" s="129"/>
    </row>
    <row r="41" spans="1:7" ht="17.25" customHeight="1">
      <c r="A41" s="112" t="s">
        <v>118</v>
      </c>
      <c r="B41" s="127">
        <f>B36+B37</f>
        <v>105687.3</v>
      </c>
      <c r="C41" s="174" t="s">
        <v>119</v>
      </c>
      <c r="D41" s="128">
        <f>D37+D36</f>
        <v>105687.3</v>
      </c>
      <c r="E41" s="112" t="s">
        <v>119</v>
      </c>
      <c r="F41" s="119">
        <f>F36+F37</f>
        <v>105687.29999999999</v>
      </c>
      <c r="G41" s="129"/>
    </row>
    <row r="42" spans="4:6" ht="12.75" customHeight="1">
      <c r="D42" s="65"/>
      <c r="F42" s="175"/>
    </row>
    <row r="43" spans="4:6" ht="12.75" customHeight="1">
      <c r="D43" s="65"/>
      <c r="F43" s="175"/>
    </row>
    <row r="44" spans="4:6" ht="12.75" customHeight="1">
      <c r="D44" s="65"/>
      <c r="F44" s="175"/>
    </row>
    <row r="45" spans="4:6" ht="12.75" customHeight="1">
      <c r="D45" s="65"/>
      <c r="F45" s="175"/>
    </row>
    <row r="46" spans="4:6" ht="12.75" customHeight="1">
      <c r="D46" s="65"/>
      <c r="F46" s="175"/>
    </row>
    <row r="47" spans="4:6" ht="12.75" customHeight="1">
      <c r="D47" s="65"/>
      <c r="F47" s="175"/>
    </row>
    <row r="48" spans="4:6" ht="12.75" customHeight="1">
      <c r="D48" s="65"/>
      <c r="F48" s="175"/>
    </row>
    <row r="49" spans="4:6" ht="12.75" customHeight="1">
      <c r="D49" s="65"/>
      <c r="F49" s="175"/>
    </row>
    <row r="50" spans="4:6" ht="12.75" customHeight="1">
      <c r="D50" s="65"/>
      <c r="F50" s="175"/>
    </row>
    <row r="51" spans="4:6" ht="12.75" customHeight="1">
      <c r="D51" s="65"/>
      <c r="F51" s="175"/>
    </row>
    <row r="52" spans="4:6" ht="12.75" customHeight="1">
      <c r="D52" s="65"/>
      <c r="F52" s="175"/>
    </row>
    <row r="53" spans="4:6" ht="12.75" customHeight="1">
      <c r="D53" s="65"/>
      <c r="F53" s="175"/>
    </row>
    <row r="54" spans="4:6" ht="12.75" customHeight="1">
      <c r="D54" s="65"/>
      <c r="F54" s="175"/>
    </row>
    <row r="55" ht="12.75" customHeight="1">
      <c r="F55" s="175"/>
    </row>
    <row r="56" ht="12.75" customHeight="1">
      <c r="F56" s="175"/>
    </row>
    <row r="57" ht="12.75" customHeight="1">
      <c r="F57" s="175"/>
    </row>
    <row r="58" ht="12.75" customHeight="1">
      <c r="F58" s="175"/>
    </row>
    <row r="59" ht="12.75" customHeight="1">
      <c r="F59" s="175"/>
    </row>
    <row r="60" ht="12.75" customHeight="1">
      <c r="F60" s="175"/>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N7" sqref="N7"/>
    </sheetView>
  </sheetViews>
  <sheetFormatPr defaultColWidth="9.16015625" defaultRowHeight="12.75" customHeight="1"/>
  <cols>
    <col min="1" max="1" width="21.33203125" style="0" customWidth="1"/>
    <col min="2" max="2" width="28.83203125" style="0" customWidth="1"/>
    <col min="3" max="3" width="21.33203125" style="144" customWidth="1"/>
    <col min="4" max="5" width="21.33203125" style="0" customWidth="1"/>
    <col min="6" max="6" width="19.33203125" style="0" customWidth="1"/>
    <col min="7" max="7" width="21.33203125" style="0" customWidth="1"/>
  </cols>
  <sheetData>
    <row r="1" ht="30" customHeight="1">
      <c r="A1" s="65" t="s">
        <v>18</v>
      </c>
    </row>
    <row r="2" spans="1:7" ht="28.5" customHeight="1">
      <c r="A2" s="87" t="s">
        <v>19</v>
      </c>
      <c r="B2" s="87"/>
      <c r="C2" s="145"/>
      <c r="D2" s="87"/>
      <c r="E2" s="87"/>
      <c r="F2" s="87"/>
      <c r="G2" s="87"/>
    </row>
    <row r="3" ht="22.5" customHeight="1">
      <c r="G3" s="4" t="s">
        <v>45</v>
      </c>
    </row>
    <row r="4" spans="1:7" ht="23.25" customHeight="1">
      <c r="A4" s="89" t="s">
        <v>145</v>
      </c>
      <c r="B4" s="89" t="s">
        <v>146</v>
      </c>
      <c r="C4" s="146" t="s">
        <v>125</v>
      </c>
      <c r="D4" s="89" t="s">
        <v>147</v>
      </c>
      <c r="E4" s="89" t="s">
        <v>148</v>
      </c>
      <c r="F4" s="89" t="s">
        <v>149</v>
      </c>
      <c r="G4" s="89" t="s">
        <v>150</v>
      </c>
    </row>
    <row r="5" spans="1:7" ht="23.25" customHeight="1">
      <c r="A5" s="89" t="s">
        <v>135</v>
      </c>
      <c r="B5" s="89" t="s">
        <v>135</v>
      </c>
      <c r="C5" s="147">
        <v>1</v>
      </c>
      <c r="D5" s="89">
        <v>2</v>
      </c>
      <c r="E5" s="89">
        <v>3</v>
      </c>
      <c r="F5" s="89">
        <v>4</v>
      </c>
      <c r="G5" s="89" t="s">
        <v>135</v>
      </c>
    </row>
    <row r="6" spans="1:7" ht="23.25" customHeight="1">
      <c r="A6" s="89">
        <v>20501</v>
      </c>
      <c r="B6" s="89" t="s">
        <v>151</v>
      </c>
      <c r="C6" s="146">
        <v>53032.03</v>
      </c>
      <c r="D6" s="89">
        <v>6283.31</v>
      </c>
      <c r="E6" s="89">
        <v>386.73</v>
      </c>
      <c r="F6" s="89">
        <v>46361.99</v>
      </c>
      <c r="G6" s="89"/>
    </row>
    <row r="7" spans="1:7" ht="23.25" customHeight="1">
      <c r="A7" s="89">
        <v>2050201</v>
      </c>
      <c r="B7" s="89" t="s">
        <v>152</v>
      </c>
      <c r="C7" s="146">
        <v>1454.36</v>
      </c>
      <c r="D7" s="89">
        <f aca="true" t="shared" si="0" ref="D7:D15">C7-E7</f>
        <v>1436.51</v>
      </c>
      <c r="E7" s="89">
        <v>17.85</v>
      </c>
      <c r="F7" s="89"/>
      <c r="G7" s="89"/>
    </row>
    <row r="8" spans="1:7" ht="23.25" customHeight="1">
      <c r="A8" s="89">
        <v>2050202</v>
      </c>
      <c r="B8" s="89" t="s">
        <v>153</v>
      </c>
      <c r="C8" s="146">
        <v>20662.91</v>
      </c>
      <c r="D8" s="89">
        <f t="shared" si="0"/>
        <v>20426.68</v>
      </c>
      <c r="E8" s="89">
        <v>236.23</v>
      </c>
      <c r="F8" s="89"/>
      <c r="G8" s="89"/>
    </row>
    <row r="9" spans="1:7" ht="23.25" customHeight="1">
      <c r="A9" s="89">
        <v>2050203</v>
      </c>
      <c r="B9" s="89" t="s">
        <v>154</v>
      </c>
      <c r="C9" s="146">
        <v>16398.62</v>
      </c>
      <c r="D9" s="89">
        <f t="shared" si="0"/>
        <v>16256.23</v>
      </c>
      <c r="E9" s="89">
        <v>142.39</v>
      </c>
      <c r="F9" s="89"/>
      <c r="G9" s="89"/>
    </row>
    <row r="10" spans="1:7" ht="23.25" customHeight="1">
      <c r="A10" s="89">
        <v>2050204</v>
      </c>
      <c r="B10" s="89" t="s">
        <v>155</v>
      </c>
      <c r="C10" s="146">
        <v>7736.5</v>
      </c>
      <c r="D10" s="89">
        <f t="shared" si="0"/>
        <v>7674.21</v>
      </c>
      <c r="E10" s="89">
        <v>62.29</v>
      </c>
      <c r="F10" s="89"/>
      <c r="G10" s="89"/>
    </row>
    <row r="11" spans="1:7" ht="23.25" customHeight="1">
      <c r="A11" s="89">
        <v>2050299</v>
      </c>
      <c r="B11" s="89" t="s">
        <v>156</v>
      </c>
      <c r="C11" s="146">
        <v>301.25</v>
      </c>
      <c r="D11" s="89">
        <f t="shared" si="0"/>
        <v>281.89</v>
      </c>
      <c r="E11" s="89">
        <v>19.36</v>
      </c>
      <c r="F11" s="89"/>
      <c r="G11" s="89"/>
    </row>
    <row r="12" spans="1:7" ht="23.25" customHeight="1">
      <c r="A12" s="89">
        <v>20503</v>
      </c>
      <c r="B12" s="89" t="s">
        <v>157</v>
      </c>
      <c r="C12" s="146">
        <v>5481.15</v>
      </c>
      <c r="D12" s="89">
        <f t="shared" si="0"/>
        <v>5434.849999999999</v>
      </c>
      <c r="E12" s="89">
        <v>46.3</v>
      </c>
      <c r="F12" s="89"/>
      <c r="G12" s="89"/>
    </row>
    <row r="13" spans="1:7" ht="23.25" customHeight="1">
      <c r="A13" s="89">
        <v>20507</v>
      </c>
      <c r="B13" s="148" t="s">
        <v>158</v>
      </c>
      <c r="C13" s="146">
        <v>399.5</v>
      </c>
      <c r="D13" s="89">
        <f t="shared" si="0"/>
        <v>396.8</v>
      </c>
      <c r="E13" s="89">
        <v>2.7</v>
      </c>
      <c r="F13" s="89"/>
      <c r="G13" s="89"/>
    </row>
    <row r="14" spans="1:7" ht="23.25" customHeight="1">
      <c r="A14" s="151">
        <v>20599</v>
      </c>
      <c r="B14" s="148" t="s">
        <v>159</v>
      </c>
      <c r="C14" s="146">
        <v>220.98</v>
      </c>
      <c r="D14" s="89">
        <f t="shared" si="0"/>
        <v>202.45999999999998</v>
      </c>
      <c r="E14" s="89">
        <v>18.52</v>
      </c>
      <c r="F14" s="89"/>
      <c r="G14" s="89"/>
    </row>
    <row r="15" spans="1:7" s="4" customFormat="1" ht="23.25" customHeight="1">
      <c r="A15" s="104"/>
      <c r="B15" s="103" t="s">
        <v>125</v>
      </c>
      <c r="C15" s="149">
        <f>SUM(C6:C14)</f>
        <v>105687.29999999999</v>
      </c>
      <c r="D15" s="89">
        <f>SUM(D6:D14)</f>
        <v>58392.939999999995</v>
      </c>
      <c r="E15" s="89">
        <f>SUM(E6:E14)</f>
        <v>932.37</v>
      </c>
      <c r="F15" s="89">
        <v>46361.99</v>
      </c>
      <c r="G15" s="89"/>
    </row>
    <row r="16" spans="1:3" ht="12.75" customHeight="1">
      <c r="A16" s="65"/>
      <c r="C16" s="150"/>
    </row>
    <row r="17" spans="1:3" ht="12.75" customHeight="1">
      <c r="A17" s="65"/>
      <c r="C17" s="150"/>
    </row>
    <row r="18" spans="1:2" ht="12.75" customHeight="1">
      <c r="A18" s="65"/>
      <c r="B18" s="65"/>
    </row>
    <row r="19" ht="12.75" customHeight="1">
      <c r="B19" s="65"/>
    </row>
    <row r="20" ht="12.75" customHeight="1">
      <c r="B20" s="65"/>
    </row>
    <row r="21" ht="12.75" customHeight="1">
      <c r="B21" s="65"/>
    </row>
    <row r="22" ht="12.75" customHeight="1">
      <c r="B22" s="65"/>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GridLines="0" showZeros="0" workbookViewId="0" topLeftCell="A10">
      <selection activeCell="H11" sqref="H11"/>
    </sheetView>
  </sheetViews>
  <sheetFormatPr defaultColWidth="9.16015625" defaultRowHeight="12.75" customHeight="1"/>
  <cols>
    <col min="1" max="1" width="19" style="0" customWidth="1"/>
    <col min="2" max="2" width="31.66015625" style="0" customWidth="1"/>
    <col min="3" max="3" width="21.33203125" style="130" customWidth="1"/>
    <col min="4" max="5" width="21.33203125" style="96" customWidth="1"/>
    <col min="6" max="6" width="21.33203125" style="0" customWidth="1"/>
  </cols>
  <sheetData>
    <row r="1" ht="30" customHeight="1">
      <c r="A1" s="65" t="s">
        <v>20</v>
      </c>
    </row>
    <row r="2" spans="1:6" ht="28.5" customHeight="1">
      <c r="A2" s="67" t="s">
        <v>25</v>
      </c>
      <c r="B2" s="4"/>
      <c r="C2" s="4"/>
      <c r="D2" s="4"/>
      <c r="E2" s="4"/>
      <c r="F2" s="4"/>
    </row>
    <row r="3" ht="22.5" customHeight="1">
      <c r="F3" s="4" t="s">
        <v>45</v>
      </c>
    </row>
    <row r="4" spans="1:6" ht="18.75" customHeight="1">
      <c r="A4" s="89" t="s">
        <v>160</v>
      </c>
      <c r="B4" s="89" t="s">
        <v>161</v>
      </c>
      <c r="C4" s="89" t="s">
        <v>125</v>
      </c>
      <c r="D4" s="89" t="s">
        <v>147</v>
      </c>
      <c r="E4" s="89" t="s">
        <v>148</v>
      </c>
      <c r="F4" s="89" t="s">
        <v>150</v>
      </c>
    </row>
    <row r="5" spans="1:6" ht="18.75" customHeight="1">
      <c r="A5" s="131" t="s">
        <v>135</v>
      </c>
      <c r="B5" s="131" t="s">
        <v>135</v>
      </c>
      <c r="C5" s="132">
        <v>1</v>
      </c>
      <c r="D5" s="76">
        <v>2</v>
      </c>
      <c r="E5" s="76">
        <v>3</v>
      </c>
      <c r="F5" s="76" t="s">
        <v>135</v>
      </c>
    </row>
    <row r="6" spans="1:6" ht="18.75" customHeight="1">
      <c r="A6" s="131" t="s">
        <v>162</v>
      </c>
      <c r="B6" s="131" t="s">
        <v>163</v>
      </c>
      <c r="C6" s="133">
        <v>57108.15</v>
      </c>
      <c r="D6" s="134">
        <v>57108.15</v>
      </c>
      <c r="E6" s="134"/>
      <c r="F6" s="135"/>
    </row>
    <row r="7" spans="1:6" ht="18.75" customHeight="1">
      <c r="A7" s="131" t="s">
        <v>164</v>
      </c>
      <c r="B7" s="136" t="s">
        <v>165</v>
      </c>
      <c r="C7" s="137">
        <v>17777.76</v>
      </c>
      <c r="D7" s="135">
        <v>17777.76</v>
      </c>
      <c r="E7" s="135"/>
      <c r="F7" s="138"/>
    </row>
    <row r="8" spans="1:6" ht="18.75" customHeight="1">
      <c r="A8" s="131" t="s">
        <v>166</v>
      </c>
      <c r="B8" s="136" t="s">
        <v>167</v>
      </c>
      <c r="C8" s="137">
        <v>6416.24</v>
      </c>
      <c r="D8" s="135">
        <v>6416.24</v>
      </c>
      <c r="E8" s="135"/>
      <c r="F8" s="138"/>
    </row>
    <row r="9" spans="1:6" ht="18.75" customHeight="1">
      <c r="A9" s="131" t="s">
        <v>168</v>
      </c>
      <c r="B9" s="136" t="s">
        <v>169</v>
      </c>
      <c r="C9" s="137">
        <v>1223</v>
      </c>
      <c r="D9" s="135">
        <v>1223</v>
      </c>
      <c r="E9" s="135"/>
      <c r="F9" s="138"/>
    </row>
    <row r="10" spans="1:6" ht="18.75" customHeight="1">
      <c r="A10" s="131" t="s">
        <v>170</v>
      </c>
      <c r="B10" s="139" t="s">
        <v>171</v>
      </c>
      <c r="C10" s="137">
        <v>657</v>
      </c>
      <c r="D10" s="135">
        <v>657</v>
      </c>
      <c r="E10" s="135"/>
      <c r="F10" s="138"/>
    </row>
    <row r="11" spans="1:6" ht="18.75" customHeight="1">
      <c r="A11" s="131" t="s">
        <v>172</v>
      </c>
      <c r="B11" s="140" t="s">
        <v>173</v>
      </c>
      <c r="C11" s="137">
        <v>9579.92</v>
      </c>
      <c r="D11" s="135">
        <v>9579.92</v>
      </c>
      <c r="E11" s="135"/>
      <c r="F11" s="138"/>
    </row>
    <row r="12" spans="1:6" ht="18.75" customHeight="1">
      <c r="A12" s="131" t="s">
        <v>174</v>
      </c>
      <c r="B12" s="136" t="s">
        <v>175</v>
      </c>
      <c r="C12" s="137">
        <v>6065.6</v>
      </c>
      <c r="D12" s="135">
        <v>6065.6</v>
      </c>
      <c r="E12" s="135"/>
      <c r="F12" s="138"/>
    </row>
    <row r="13" spans="1:6" ht="18.75" customHeight="1">
      <c r="A13" s="131" t="s">
        <v>176</v>
      </c>
      <c r="B13" s="136" t="s">
        <v>177</v>
      </c>
      <c r="C13" s="137"/>
      <c r="D13" s="135"/>
      <c r="E13" s="135"/>
      <c r="F13" s="138"/>
    </row>
    <row r="14" spans="1:6" ht="18.75" customHeight="1">
      <c r="A14" s="131" t="s">
        <v>178</v>
      </c>
      <c r="B14" s="136" t="s">
        <v>179</v>
      </c>
      <c r="C14" s="137">
        <v>536.29</v>
      </c>
      <c r="D14" s="135">
        <v>536.29</v>
      </c>
      <c r="E14" s="135"/>
      <c r="F14" s="138"/>
    </row>
    <row r="15" spans="1:6" ht="18.75" customHeight="1">
      <c r="A15" s="131" t="s">
        <v>180</v>
      </c>
      <c r="B15" s="136" t="s">
        <v>181</v>
      </c>
      <c r="C15" s="137">
        <v>3857.42</v>
      </c>
      <c r="D15" s="135">
        <v>3857.42</v>
      </c>
      <c r="E15" s="135"/>
      <c r="F15" s="138"/>
    </row>
    <row r="16" spans="1:6" ht="18.75" customHeight="1">
      <c r="A16" s="131" t="s">
        <v>182</v>
      </c>
      <c r="B16" s="136" t="s">
        <v>183</v>
      </c>
      <c r="C16" s="137">
        <v>10994.92</v>
      </c>
      <c r="D16" s="135">
        <v>10994.92</v>
      </c>
      <c r="E16" s="135"/>
      <c r="F16" s="138"/>
    </row>
    <row r="17" spans="1:6" ht="18.75" customHeight="1">
      <c r="A17" s="131" t="s">
        <v>184</v>
      </c>
      <c r="B17" s="131" t="s">
        <v>185</v>
      </c>
      <c r="C17" s="137">
        <f>SUM(C18:C30)</f>
        <v>932.37</v>
      </c>
      <c r="D17" s="135"/>
      <c r="E17" s="135">
        <v>932.37</v>
      </c>
      <c r="F17" s="138"/>
    </row>
    <row r="18" spans="1:6" ht="18.75" customHeight="1">
      <c r="A18" s="131" t="s">
        <v>186</v>
      </c>
      <c r="B18" s="136" t="s">
        <v>187</v>
      </c>
      <c r="C18" s="137">
        <v>39.98</v>
      </c>
      <c r="D18" s="135"/>
      <c r="E18" s="135">
        <v>39.98</v>
      </c>
      <c r="F18" s="138"/>
    </row>
    <row r="19" spans="1:6" ht="18.75" customHeight="1">
      <c r="A19" s="131" t="s">
        <v>188</v>
      </c>
      <c r="B19" s="136" t="s">
        <v>189</v>
      </c>
      <c r="C19" s="137">
        <v>16.63</v>
      </c>
      <c r="D19" s="135"/>
      <c r="E19" s="135">
        <v>16.63</v>
      </c>
      <c r="F19" s="138"/>
    </row>
    <row r="20" spans="1:6" ht="18.75" customHeight="1">
      <c r="A20" s="131" t="s">
        <v>190</v>
      </c>
      <c r="B20" s="136" t="s">
        <v>191</v>
      </c>
      <c r="C20" s="137"/>
      <c r="D20" s="135"/>
      <c r="E20" s="135"/>
      <c r="F20" s="138"/>
    </row>
    <row r="21" spans="1:6" ht="18.75" customHeight="1">
      <c r="A21" s="131" t="s">
        <v>192</v>
      </c>
      <c r="B21" s="136" t="s">
        <v>193</v>
      </c>
      <c r="C21" s="137">
        <v>5.06</v>
      </c>
      <c r="D21" s="135"/>
      <c r="E21" s="135">
        <v>5.06</v>
      </c>
      <c r="F21" s="138"/>
    </row>
    <row r="22" spans="1:6" ht="18.75" customHeight="1">
      <c r="A22" s="131" t="s">
        <v>194</v>
      </c>
      <c r="B22" s="136" t="s">
        <v>195</v>
      </c>
      <c r="C22" s="137">
        <v>31.7</v>
      </c>
      <c r="D22" s="135"/>
      <c r="E22" s="135">
        <v>31.7</v>
      </c>
      <c r="F22" s="138"/>
    </row>
    <row r="23" spans="1:6" ht="18.75" customHeight="1">
      <c r="A23" s="131" t="s">
        <v>196</v>
      </c>
      <c r="B23" s="136" t="s">
        <v>197</v>
      </c>
      <c r="C23" s="137">
        <v>286</v>
      </c>
      <c r="D23" s="135"/>
      <c r="E23" s="135">
        <v>286</v>
      </c>
      <c r="F23" s="138"/>
    </row>
    <row r="24" spans="1:6" ht="18.75" customHeight="1">
      <c r="A24" s="131" t="s">
        <v>198</v>
      </c>
      <c r="B24" s="136" t="s">
        <v>199</v>
      </c>
      <c r="C24" s="137">
        <v>6.38</v>
      </c>
      <c r="D24" s="135"/>
      <c r="E24" s="135">
        <v>6.38</v>
      </c>
      <c r="F24" s="138"/>
    </row>
    <row r="25" spans="1:6" ht="18.75" customHeight="1">
      <c r="A25" s="131" t="s">
        <v>200</v>
      </c>
      <c r="B25" s="136" t="s">
        <v>201</v>
      </c>
      <c r="C25" s="137">
        <v>1</v>
      </c>
      <c r="D25" s="135"/>
      <c r="E25" s="135">
        <v>1</v>
      </c>
      <c r="F25" s="138"/>
    </row>
    <row r="26" spans="1:6" ht="18.75" customHeight="1">
      <c r="A26" s="131" t="s">
        <v>202</v>
      </c>
      <c r="B26" s="136" t="s">
        <v>203</v>
      </c>
      <c r="C26" s="137">
        <v>9.9</v>
      </c>
      <c r="D26" s="135"/>
      <c r="E26" s="135">
        <v>9.9</v>
      </c>
      <c r="F26" s="138"/>
    </row>
    <row r="27" spans="1:6" ht="18.75" customHeight="1">
      <c r="A27" s="131" t="s">
        <v>204</v>
      </c>
      <c r="B27" s="136" t="s">
        <v>205</v>
      </c>
      <c r="C27" s="137">
        <v>523.82</v>
      </c>
      <c r="D27" s="135"/>
      <c r="E27" s="135">
        <v>523.82</v>
      </c>
      <c r="F27" s="138"/>
    </row>
    <row r="28" spans="1:6" ht="18.75" customHeight="1">
      <c r="A28" s="131" t="s">
        <v>206</v>
      </c>
      <c r="B28" s="136" t="s">
        <v>207</v>
      </c>
      <c r="C28" s="137"/>
      <c r="D28" s="135"/>
      <c r="E28" s="135"/>
      <c r="F28" s="138"/>
    </row>
    <row r="29" spans="1:6" ht="18.75" customHeight="1">
      <c r="A29" s="131" t="s">
        <v>208</v>
      </c>
      <c r="B29" s="136" t="s">
        <v>209</v>
      </c>
      <c r="C29" s="137">
        <v>6.9</v>
      </c>
      <c r="D29" s="135"/>
      <c r="E29" s="135">
        <v>6.9</v>
      </c>
      <c r="F29" s="138"/>
    </row>
    <row r="30" spans="1:6" ht="18.75" customHeight="1">
      <c r="A30" s="131" t="s">
        <v>210</v>
      </c>
      <c r="B30" s="136" t="s">
        <v>211</v>
      </c>
      <c r="C30" s="137">
        <v>5</v>
      </c>
      <c r="D30" s="135"/>
      <c r="E30" s="135">
        <v>5</v>
      </c>
      <c r="F30" s="138"/>
    </row>
    <row r="31" spans="1:6" ht="18.75" customHeight="1">
      <c r="A31" s="131" t="s">
        <v>212</v>
      </c>
      <c r="B31" s="141" t="s">
        <v>213</v>
      </c>
      <c r="C31" s="137">
        <f>SUM(C32:C36)</f>
        <v>1284.7600000000002</v>
      </c>
      <c r="D31" s="135">
        <v>1284.7600000000002</v>
      </c>
      <c r="E31" s="92"/>
      <c r="F31" s="138"/>
    </row>
    <row r="32" spans="1:6" ht="18.75" customHeight="1">
      <c r="A32" s="131" t="s">
        <v>214</v>
      </c>
      <c r="B32" s="136" t="s">
        <v>215</v>
      </c>
      <c r="C32" s="137">
        <v>32.36</v>
      </c>
      <c r="D32" s="135">
        <v>32.36</v>
      </c>
      <c r="E32" s="92"/>
      <c r="F32" s="138"/>
    </row>
    <row r="33" spans="1:6" ht="18.75" customHeight="1">
      <c r="A33" s="131" t="s">
        <v>216</v>
      </c>
      <c r="B33" s="136" t="s">
        <v>217</v>
      </c>
      <c r="C33" s="137">
        <v>900.83</v>
      </c>
      <c r="D33" s="135">
        <v>900.83</v>
      </c>
      <c r="E33" s="92"/>
      <c r="F33" s="138"/>
    </row>
    <row r="34" spans="1:6" ht="18.75" customHeight="1">
      <c r="A34" s="131" t="s">
        <v>218</v>
      </c>
      <c r="B34" s="136" t="s">
        <v>219</v>
      </c>
      <c r="C34" s="137">
        <v>125.74</v>
      </c>
      <c r="D34" s="135">
        <v>125.74</v>
      </c>
      <c r="E34" s="92"/>
      <c r="F34" s="138"/>
    </row>
    <row r="35" spans="1:6" ht="18.75" customHeight="1">
      <c r="A35" s="131" t="s">
        <v>220</v>
      </c>
      <c r="B35" s="136" t="s">
        <v>221</v>
      </c>
      <c r="C35" s="137">
        <v>114.4</v>
      </c>
      <c r="D35" s="135">
        <v>114.4</v>
      </c>
      <c r="E35" s="92"/>
      <c r="F35" s="138"/>
    </row>
    <row r="36" spans="1:6" ht="18.75" customHeight="1">
      <c r="A36" s="131" t="s">
        <v>222</v>
      </c>
      <c r="B36" s="136" t="s">
        <v>223</v>
      </c>
      <c r="C36" s="137">
        <v>111.43</v>
      </c>
      <c r="D36" s="135">
        <v>111.43</v>
      </c>
      <c r="E36" s="92"/>
      <c r="F36" s="138"/>
    </row>
    <row r="37" spans="1:6" ht="18.75" customHeight="1">
      <c r="A37" s="142"/>
      <c r="B37" s="131" t="s">
        <v>125</v>
      </c>
      <c r="C37" s="143">
        <f>C6+C17+C31</f>
        <v>59325.280000000006</v>
      </c>
      <c r="D37" s="135">
        <f>D6+D31</f>
        <v>58392.91</v>
      </c>
      <c r="E37" s="135">
        <v>932.37</v>
      </c>
      <c r="F37" s="138"/>
    </row>
  </sheetData>
  <sheetProtection/>
  <mergeCells count="1">
    <mergeCell ref="A2:F2"/>
  </mergeCells>
  <printOptions horizontalCentered="1"/>
  <pageMargins left="0.5506944444444445" right="0.5902777777777778" top="0.3145833333333333" bottom="0.39305555555555555" header="0.5118055555555555" footer="0.5118055555555555"/>
  <pageSetup fitToHeight="1000" horizontalDpi="600" verticalDpi="600" orientation="portrait" paperSize="9" scale="74"/>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tabSelected="1" workbookViewId="0" topLeftCell="A1">
      <selection activeCell="H16" sqref="H16"/>
    </sheetView>
  </sheetViews>
  <sheetFormatPr defaultColWidth="9.16015625" defaultRowHeight="12.75" customHeight="1"/>
  <cols>
    <col min="1" max="1" width="21.33203125" style="0" customWidth="1"/>
    <col min="2" max="2" width="28.83203125" style="0" customWidth="1"/>
    <col min="3" max="3" width="21.33203125" style="144" customWidth="1"/>
    <col min="4" max="6" width="21.33203125" style="0" customWidth="1"/>
  </cols>
  <sheetData>
    <row r="1" ht="30" customHeight="1">
      <c r="A1" s="65" t="s">
        <v>22</v>
      </c>
    </row>
    <row r="2" spans="1:6" ht="28.5" customHeight="1">
      <c r="A2" s="87" t="s">
        <v>23</v>
      </c>
      <c r="B2" s="87"/>
      <c r="C2" s="145"/>
      <c r="D2" s="87"/>
      <c r="E2" s="87"/>
      <c r="F2" s="87"/>
    </row>
    <row r="3" ht="22.5" customHeight="1">
      <c r="F3" s="4" t="s">
        <v>45</v>
      </c>
    </row>
    <row r="4" spans="1:6" ht="23.25" customHeight="1">
      <c r="A4" s="89" t="s">
        <v>145</v>
      </c>
      <c r="B4" s="89" t="s">
        <v>146</v>
      </c>
      <c r="C4" s="146" t="s">
        <v>125</v>
      </c>
      <c r="D4" s="89" t="s">
        <v>147</v>
      </c>
      <c r="E4" s="89" t="s">
        <v>148</v>
      </c>
      <c r="F4" s="89" t="s">
        <v>150</v>
      </c>
    </row>
    <row r="5" spans="1:6" ht="23.25" customHeight="1">
      <c r="A5" s="89" t="s">
        <v>135</v>
      </c>
      <c r="B5" s="89" t="s">
        <v>135</v>
      </c>
      <c r="C5" s="147">
        <v>1</v>
      </c>
      <c r="D5" s="89">
        <v>2</v>
      </c>
      <c r="E5" s="89">
        <v>3</v>
      </c>
      <c r="F5" s="89" t="s">
        <v>135</v>
      </c>
    </row>
    <row r="6" spans="1:6" ht="23.25" customHeight="1">
      <c r="A6" s="89">
        <v>20501</v>
      </c>
      <c r="B6" s="89" t="s">
        <v>151</v>
      </c>
      <c r="C6" s="146">
        <v>6670.04</v>
      </c>
      <c r="D6" s="89">
        <v>6283.31</v>
      </c>
      <c r="E6" s="89">
        <v>386.73</v>
      </c>
      <c r="F6" s="89"/>
    </row>
    <row r="7" spans="1:6" ht="23.25" customHeight="1">
      <c r="A7" s="89">
        <v>2050201</v>
      </c>
      <c r="B7" s="89" t="s">
        <v>152</v>
      </c>
      <c r="C7" s="146">
        <v>1454.36</v>
      </c>
      <c r="D7" s="89">
        <f aca="true" t="shared" si="0" ref="D6:D15">C7-E7</f>
        <v>1436.51</v>
      </c>
      <c r="E7" s="89">
        <v>17.85</v>
      </c>
      <c r="F7" s="89"/>
    </row>
    <row r="8" spans="1:6" ht="23.25" customHeight="1">
      <c r="A8" s="89">
        <v>2050202</v>
      </c>
      <c r="B8" s="89" t="s">
        <v>153</v>
      </c>
      <c r="C8" s="146">
        <v>20662.91</v>
      </c>
      <c r="D8" s="89">
        <f t="shared" si="0"/>
        <v>20426.68</v>
      </c>
      <c r="E8" s="89">
        <v>236.23</v>
      </c>
      <c r="F8" s="89"/>
    </row>
    <row r="9" spans="1:6" ht="23.25" customHeight="1">
      <c r="A9" s="89">
        <v>2050203</v>
      </c>
      <c r="B9" s="89" t="s">
        <v>154</v>
      </c>
      <c r="C9" s="146">
        <v>16398.62</v>
      </c>
      <c r="D9" s="89">
        <f t="shared" si="0"/>
        <v>16256.23</v>
      </c>
      <c r="E9" s="89">
        <v>142.39</v>
      </c>
      <c r="F9" s="89"/>
    </row>
    <row r="10" spans="1:6" ht="23.25" customHeight="1">
      <c r="A10" s="89">
        <v>2050204</v>
      </c>
      <c r="B10" s="89" t="s">
        <v>155</v>
      </c>
      <c r="C10" s="146">
        <v>7736.5</v>
      </c>
      <c r="D10" s="89">
        <f t="shared" si="0"/>
        <v>7674.21</v>
      </c>
      <c r="E10" s="89">
        <v>62.29</v>
      </c>
      <c r="F10" s="89"/>
    </row>
    <row r="11" spans="1:6" ht="23.25" customHeight="1">
      <c r="A11" s="89">
        <v>2050299</v>
      </c>
      <c r="B11" s="89" t="s">
        <v>156</v>
      </c>
      <c r="C11" s="146">
        <v>301.25</v>
      </c>
      <c r="D11" s="89">
        <f t="shared" si="0"/>
        <v>281.89</v>
      </c>
      <c r="E11" s="89">
        <v>19.36</v>
      </c>
      <c r="F11" s="89"/>
    </row>
    <row r="12" spans="1:6" ht="23.25" customHeight="1">
      <c r="A12" s="89">
        <v>20503</v>
      </c>
      <c r="B12" s="89" t="s">
        <v>157</v>
      </c>
      <c r="C12" s="146">
        <v>5481.15</v>
      </c>
      <c r="D12" s="89">
        <f t="shared" si="0"/>
        <v>5434.849999999999</v>
      </c>
      <c r="E12" s="89">
        <v>46.3</v>
      </c>
      <c r="F12" s="89"/>
    </row>
    <row r="13" spans="1:6" ht="23.25" customHeight="1">
      <c r="A13" s="89">
        <v>20507</v>
      </c>
      <c r="B13" s="148" t="s">
        <v>158</v>
      </c>
      <c r="C13" s="146">
        <v>399.5</v>
      </c>
      <c r="D13" s="89">
        <f t="shared" si="0"/>
        <v>396.8</v>
      </c>
      <c r="E13" s="89">
        <v>2.7</v>
      </c>
      <c r="F13" s="89"/>
    </row>
    <row r="14" spans="1:6" ht="23.25" customHeight="1">
      <c r="A14" s="104">
        <v>20599</v>
      </c>
      <c r="B14" s="148" t="s">
        <v>159</v>
      </c>
      <c r="C14" s="146">
        <v>220.98</v>
      </c>
      <c r="D14" s="89">
        <f t="shared" si="0"/>
        <v>202.45999999999998</v>
      </c>
      <c r="E14" s="89">
        <v>18.52</v>
      </c>
      <c r="F14" s="89"/>
    </row>
    <row r="15" spans="1:6" s="4" customFormat="1" ht="23.25" customHeight="1">
      <c r="A15" s="104"/>
      <c r="B15" s="103" t="s">
        <v>125</v>
      </c>
      <c r="C15" s="149">
        <f>SUM(C6:C14)</f>
        <v>59325.31</v>
      </c>
      <c r="D15" s="89">
        <f t="shared" si="0"/>
        <v>58392.939999999995</v>
      </c>
      <c r="E15" s="89">
        <f>SUM(E6:E14)</f>
        <v>932.37</v>
      </c>
      <c r="F15" s="89"/>
    </row>
    <row r="16" spans="1:3" ht="12.75" customHeight="1">
      <c r="A16" s="65"/>
      <c r="C16" s="150"/>
    </row>
    <row r="17" spans="1:3" ht="12.75" customHeight="1">
      <c r="A17" s="65"/>
      <c r="C17" s="150"/>
    </row>
    <row r="18" spans="1:2" ht="12.75" customHeight="1">
      <c r="A18" s="65"/>
      <c r="B18" s="65"/>
    </row>
    <row r="19" ht="12.75" customHeight="1">
      <c r="B19" s="65"/>
    </row>
    <row r="20" ht="12.75" customHeight="1">
      <c r="B20" s="65"/>
    </row>
    <row r="21" ht="12.75" customHeight="1">
      <c r="B21" s="65"/>
    </row>
    <row r="22" ht="12.75" customHeight="1">
      <c r="B22" s="65"/>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刘芳</cp:lastModifiedBy>
  <cp:lastPrinted>2018-06-29T01:55:35Z</cp:lastPrinted>
  <dcterms:created xsi:type="dcterms:W3CDTF">2018-01-09T01:56:11Z</dcterms:created>
  <dcterms:modified xsi:type="dcterms:W3CDTF">2019-06-06T02:45:39Z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