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 sheetId="7" r:id="rId7"/>
    <sheet name="表6-部门综合预算一般公共预算支出明细表（按经济分类科目分" sheetId="8" r:id="rId8"/>
    <sheet name="表7-部门综合预算一般公共预算基本支出明细表（按功能科目分）" sheetId="9" r:id="rId9"/>
    <sheet name="表8-部门综合预算一般公共预算基本支出明细表（按经济分类科"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'表10-部门综合预算专项业务经费支出表'!$A$1:$D$12</definedName>
    <definedName name="_xlnm.Print_Area" localSheetId="12">'表11-部门综合预算政府采购（资产配置、购买服务）预算表'!$A$1:$N$12</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8">'表7-部门综合预算一般公共预算基本支出明细表（按功能科目分）'!$A$1:$F$12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'表10-部门综合预算专项业务经费支出表'!$1:$4</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8">'表7-部门综合预算一般公共预算基本支出明细表（按功能科目分）'!$1:$5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<sst xmlns="http://schemas.openxmlformats.org/spreadsheetml/2006/main" count="865" uniqueCount="346">
  <si>
    <t>附件2</t>
  </si>
  <si>
    <t>2019年部门综合预算公开报表</t>
  </si>
  <si>
    <t xml:space="preserve">                部门名称：神木市贺家川镇人民政府</t>
  </si>
  <si>
    <t xml:space="preserve">                保密审查情况： 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</si>
  <si>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</si>
  <si>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</si>
  <si>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</si>
  <si>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</si>
  <si>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</si>
  <si>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</si>
  <si>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</si>
  <si>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</si>
  <si>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</si>
  <si>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</si>
  <si>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</si>
  <si>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表3</t>
  </si>
  <si>
    <t>2019年部门综合预算支出总表</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</si>
  <si>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</si>
  <si>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</si>
  <si>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</si>
  <si>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</si>
  <si>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表6</t>
  </si>
  <si>
    <t>2019年部门综合预算一般公共预算支出明细表（按经济分类科目分）</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</si>
  <si>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</si>
  <si>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</si>
  <si>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</si>
  <si>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</si>
  <si>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</si>
  <si>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</si>
  <si>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是</t>
  </si>
  <si>
    <t>未安排政府基金</t>
  </si>
  <si>
    <t>表10</t>
  </si>
  <si>
    <t>2019年部门综合预算专项业务经费支出表</t>
  </si>
  <si>
    <t>表11</t>
  </si>
  <si>
    <t>2019年部门综合预算政府采购（资产配置、购买服务）预算表</t>
  </si>
  <si>
    <t>表12</t>
  </si>
  <si>
    <t>2019年部门综合预算一般公共预算拨款“三公”经费及会议费、培训费支出预算表</t>
  </si>
  <si>
    <t>表13</t>
  </si>
  <si>
    <t>2019年部门专项业务经费一级项目绩效目标表</t>
  </si>
  <si>
    <t>暂无绩效考核</t>
  </si>
  <si>
    <t>表14</t>
  </si>
  <si>
    <t>2019年部门整体支出绩效目标表</t>
  </si>
  <si>
    <t>表15</t>
  </si>
  <si>
    <t>2019年专项资金整体绩效目标表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</si>
  <si>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</si>
  <si>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</si>
  <si>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</si>
  <si>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</si>
  <si>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</si>
  <si>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</si>
  <si>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</si>
  <si>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</si>
  <si>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</si>
  <si>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</si>
  <si>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</si>
  <si>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</si>
  <si>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</si>
  <si>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</si>
  <si>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</si>
  <si>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</si>
  <si>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</si>
  <si>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</si>
  <si>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</si>
  <si>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</si>
  <si>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</si>
  <si>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</si>
  <si>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</si>
  <si>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</si>
  <si>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</si>
  <si>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</si>
  <si>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</si>
  <si>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</si>
  <si>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</si>
  <si>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</si>
  <si>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</si>
  <si>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</si>
  <si>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</si>
  <si>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</si>
  <si>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</si>
  <si>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</si>
  <si>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</si>
  <si>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</si>
  <si>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</si>
  <si>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</si>
  <si>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</si>
  <si>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</si>
  <si>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</si>
  <si>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</si>
  <si>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</si>
  <si>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</si>
  <si>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</si>
  <si>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</si>
  <si>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</si>
  <si>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</si>
  <si>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</si>
  <si>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</si>
  <si>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</si>
  <si>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</si>
  <si>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</si>
  <si>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</si>
  <si>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</si>
  <si>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</si>
  <si>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</si>
  <si>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</si>
  <si>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</si>
  <si>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</si>
  <si>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</si>
  <si>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</si>
  <si>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</si>
  <si>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</si>
  <si>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</si>
  <si>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</si>
  <si>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</si>
  <si>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</si>
  <si>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</si>
  <si>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</si>
  <si>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</si>
  <si>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</si>
  <si>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</si>
  <si>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</si>
  <si>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</si>
  <si>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</si>
  <si>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</si>
  <si>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</si>
  <si>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</si>
  <si>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</si>
  <si>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</si>
  <si>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</si>
  <si>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</si>
  <si>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</si>
  <si>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</si>
  <si>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</si>
  <si>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</si>
  <si>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</si>
  <si>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</si>
  <si>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</si>
  <si>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</si>
  <si>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神木市贺家川镇人民政府</t>
  </si>
  <si>
    <t>公共预算拨款</t>
  </si>
  <si>
    <t>其中：专项资金列入部门预算的项目</t>
  </si>
  <si>
    <t>2019年部门综合预算财政拨款收支总表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</si>
  <si>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</si>
  <si>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</si>
  <si>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</si>
  <si>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</si>
  <si>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</si>
  <si>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</si>
  <si>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</si>
  <si>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</si>
  <si>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</si>
  <si>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</si>
  <si>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</si>
  <si>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</si>
  <si>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</si>
  <si>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 xml:space="preserve">  行政运行</t>
  </si>
  <si>
    <t>2010399</t>
  </si>
  <si>
    <t xml:space="preserve">  其他政府办公厅（室）及相关机构事务支出</t>
  </si>
  <si>
    <t>城乡社区支出</t>
  </si>
  <si>
    <t xml:space="preserve">    城乡社区环境卫生</t>
  </si>
  <si>
    <t>农林水支出</t>
  </si>
  <si>
    <t xml:space="preserve">    对村民委员会和村党支部的补助</t>
  </si>
  <si>
    <t>交通运输支出</t>
  </si>
  <si>
    <t xml:space="preserve">    公路养护</t>
  </si>
  <si>
    <t xml:space="preserve">    公路和运输安全</t>
  </si>
  <si>
    <t>住房保障支出</t>
  </si>
  <si>
    <t xml:space="preserve">    住房公积金</t>
  </si>
  <si>
    <t>经济科目编码</t>
  </si>
  <si>
    <t>经济科目名称</t>
  </si>
  <si>
    <t>501</t>
  </si>
  <si>
    <t>机关工资福利支出</t>
  </si>
  <si>
    <t>50101</t>
  </si>
  <si>
    <t>工资奖金津补贴</t>
  </si>
  <si>
    <t>50102</t>
  </si>
  <si>
    <t>社会保障缴费</t>
  </si>
  <si>
    <t>50103</t>
  </si>
  <si>
    <t>住房公积金</t>
  </si>
  <si>
    <t>50199</t>
  </si>
  <si>
    <t>其他工资福利支出</t>
  </si>
  <si>
    <t>502</t>
  </si>
  <si>
    <t>机关商品和服务支出</t>
  </si>
  <si>
    <t>50201</t>
  </si>
  <si>
    <t>办公经费</t>
  </si>
  <si>
    <t>其中：其他交通费用</t>
  </si>
  <si>
    <t xml:space="preserve">      工会经费</t>
  </si>
  <si>
    <t>50203</t>
  </si>
  <si>
    <t>会议费</t>
  </si>
  <si>
    <t>培训费</t>
  </si>
  <si>
    <t>50205</t>
  </si>
  <si>
    <t>委托业务费</t>
  </si>
  <si>
    <t>50206</t>
  </si>
  <si>
    <t>公务接待费</t>
  </si>
  <si>
    <t>50208</t>
  </si>
  <si>
    <t>公务用车运行维护费</t>
  </si>
  <si>
    <t>维修（护）费</t>
  </si>
  <si>
    <t>其他商品服务支出</t>
  </si>
  <si>
    <t>对个人和家庭的补助</t>
  </si>
  <si>
    <t>社会福利和救助</t>
  </si>
  <si>
    <t>离退休费</t>
  </si>
  <si>
    <t>其他对个人家庭补助</t>
  </si>
  <si>
    <t/>
  </si>
  <si>
    <t>2019年部门综合预算一般公共预算基本支出明细表（按功能科目分）</t>
  </si>
  <si>
    <t>行政运行</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</si>
  <si>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</si>
  <si>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</si>
  <si>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</si>
  <si>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</si>
  <si>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</si>
  <si>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</si>
  <si>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</si>
  <si>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</si>
  <si>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</si>
  <si>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</si>
  <si>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</si>
  <si>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</si>
  <si>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</si>
  <si>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</si>
  <si>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</si>
  <si>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</si>
  <si>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</si>
  <si>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</si>
  <si>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</si>
  <si>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</si>
  <si>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</si>
  <si>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</si>
  <si>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</si>
  <si>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</si>
  <si>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</si>
  <si>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</si>
  <si>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</si>
  <si>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</si>
  <si>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</si>
  <si>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</si>
  <si>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</si>
  <si>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</si>
  <si>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</si>
  <si>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</si>
  <si>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</si>
  <si>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流动党总支专项经费</t>
  </si>
  <si>
    <t>房租费</t>
  </si>
  <si>
    <t>财力性转移支付资金</t>
  </si>
  <si>
    <t>维修维护费、办公费</t>
  </si>
  <si>
    <t>环卫经费</t>
  </si>
  <si>
    <t>环卫工人工资、倒垃圾、装载机费用</t>
  </si>
  <si>
    <t>村级公路养护经费</t>
  </si>
  <si>
    <t>维修维护费</t>
  </si>
  <si>
    <t>农村税费改革转移支付资金</t>
  </si>
  <si>
    <t>村级公务费、村干部工资</t>
  </si>
  <si>
    <t>太和寨办事处遗留问题经费缺口</t>
  </si>
  <si>
    <t>农村劝导员补贴</t>
  </si>
  <si>
    <t>科目编码</t>
  </si>
  <si>
    <t>采购项目</t>
  </si>
  <si>
    <t>采购目录</t>
  </si>
  <si>
    <t>购买服务内容</t>
  </si>
  <si>
    <t>规格型号</t>
  </si>
  <si>
    <t>数量</t>
  </si>
  <si>
    <t>实施采购时间</t>
  </si>
  <si>
    <t>预算金额</t>
  </si>
  <si>
    <t>说明</t>
  </si>
  <si>
    <t>类</t>
  </si>
  <si>
    <t>款</t>
  </si>
  <si>
    <t>项</t>
  </si>
  <si>
    <t>贺家川镇人民政府</t>
  </si>
  <si>
    <t>服务类</t>
  </si>
  <si>
    <t>2018年</t>
  </si>
  <si>
    <t>2019年</t>
  </si>
  <si>
    <t>增减变化情况</t>
  </si>
  <si>
    <t>一般公共预算拨款安排的“三公”经费预算</t>
  </si>
  <si>
    <t>因公出国（境）费用</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</si>
  <si>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</si>
  <si>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</si>
  <si>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</si>
  <si>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</si>
  <si>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</si>
  <si>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</si>
  <si>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</si>
  <si>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</si>
  <si>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</si>
  <si>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</si>
  <si>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</si>
  <si>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</si>
  <si>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</si>
  <si>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</si>
  <si>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</si>
  <si>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</si>
  <si>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</si>
  <si>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</si>
  <si>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</si>
  <si>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</si>
  <si>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</si>
  <si>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</si>
  <si>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</si>
  <si>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</si>
  <si>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</si>
  <si>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</si>
  <si>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</si>
  <si>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</si>
  <si>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</si>
  <si>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</si>
  <si>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</si>
  <si>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</si>
  <si>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</si>
  <si>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</si>
  <si>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</si>
  <si>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</si>
  <si>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</si>
  <si>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</si>
  <si>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</si>
  <si>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</si>
  <si>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</si>
  <si>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</si>
  <si>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</si>
  <si>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</si>
  <si>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</si>
  <si>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</si>
  <si>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</si>
  <si>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</si>
  <si>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</si>
  <si>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</si>
  <si>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</si>
  <si>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</si>
  <si>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</si>
  <si>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</si>
  <si>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</si>
  <si>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</si>
  <si>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</si>
  <si>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</si>
  <si>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</si>
  <si>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</si>
  <si>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</si>
  <si>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</si>
  <si>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</si>
  <si>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</si>
  <si>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</si>
  <si>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</si>
  <si>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</si>
  <si>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</si>
  <si>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</si>
  <si>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</si>
  <si>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截止2018年底国有资产占用情况</t>
  </si>
  <si>
    <t>2019年部门预算安排购置情况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</si>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</sst>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_ "/>
    <numFmt numFmtId="182" formatCode="0.0000_ "/>
    <numFmt numFmtId="183" formatCode="#,##0.00_ "/>
    <numFmt numFmtId="184" formatCode="#,##0.0000"/>
  </numFmts>
  <fonts count="56">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4"/>
      <name val="宋体"/>
      <family val="0"/>
    </font>
    <font>
      <sz val="14"/>
      <name val="宋体"/>
      <family val="0"/>
    </font>
    <font>
      <b/>
      <sz val="18"/>
      <name val="宋体"/>
      <family val="0"/>
    </font>
    <font>
      <sz val="48"/>
      <name val="宋体"/>
      <family val="0"/>
    </font>
    <font>
      <b/>
      <sz val="20"/>
      <name val="宋体"/>
      <family val="0"/>
    </font>
    <font>
      <b/>
      <sz val="10"/>
      <name val="Arial"/>
      <family val="2"/>
    </font>
    <font>
      <u val="single"/>
      <sz val="11"/>
      <color indexed="12"/>
      <name val="宋体"/>
      <family val="0"/>
    </font>
    <font>
      <b/>
      <sz val="18"/>
      <color indexed="54"/>
      <name val="宋体"/>
      <family val="0"/>
    </font>
    <font>
      <sz val="11"/>
      <color indexed="16"/>
      <name val="宋体"/>
      <family val="0"/>
    </font>
    <font>
      <b/>
      <sz val="11"/>
      <color indexed="9"/>
      <name val="宋体"/>
      <family val="0"/>
    </font>
    <font>
      <b/>
      <sz val="11"/>
      <color indexed="63"/>
      <name val="宋体"/>
      <family val="0"/>
    </font>
    <font>
      <sz val="11"/>
      <color indexed="9"/>
      <name val="宋体"/>
      <family val="0"/>
    </font>
    <font>
      <u val="single"/>
      <sz val="11"/>
      <color indexed="20"/>
      <name val="宋体"/>
      <family val="0"/>
    </font>
    <font>
      <sz val="11"/>
      <color indexed="62"/>
      <name val="宋体"/>
      <family val="0"/>
    </font>
    <font>
      <sz val="11"/>
      <color indexed="17"/>
      <name val="宋体"/>
      <family val="0"/>
    </font>
    <font>
      <sz val="11"/>
      <color indexed="10"/>
      <name val="宋体"/>
      <family val="0"/>
    </font>
    <font>
      <sz val="11"/>
      <color indexed="53"/>
      <name val="宋体"/>
      <family val="0"/>
    </font>
    <font>
      <i/>
      <sz val="11"/>
      <color indexed="23"/>
      <name val="宋体"/>
      <family val="0"/>
    </font>
    <font>
      <b/>
      <sz val="11"/>
      <color indexed="54"/>
      <name val="宋体"/>
      <family val="0"/>
    </font>
    <font>
      <sz val="11"/>
      <color indexed="19"/>
      <name val="宋体"/>
      <family val="0"/>
    </font>
    <font>
      <b/>
      <sz val="15"/>
      <color indexed="54"/>
      <name val="宋体"/>
      <family val="0"/>
    </font>
    <font>
      <b/>
      <sz val="11"/>
      <color indexed="53"/>
      <name val="宋体"/>
      <family val="0"/>
    </font>
    <font>
      <b/>
      <sz val="13"/>
      <color indexed="54"/>
      <name val="宋体"/>
      <family val="0"/>
    </font>
    <font>
      <b/>
      <sz val="11"/>
      <color indexed="8"/>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5"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15" fillId="0" borderId="0" applyFont="0" applyFill="0" applyBorder="0" applyAlignment="0" applyProtection="0"/>
    <xf numFmtId="178" fontId="15"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15"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5"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2" fillId="0" borderId="0">
      <alignment/>
      <protection/>
    </xf>
  </cellStyleXfs>
  <cellXfs count="247">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9" xfId="0" applyFill="1" applyBorder="1" applyAlignment="1">
      <alignment horizont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0" xfId="0" applyAlignment="1">
      <alignment horizontal="right" vertical="center"/>
    </xf>
    <xf numFmtId="0" fontId="1" fillId="0" borderId="9" xfId="0" applyFont="1" applyFill="1" applyBorder="1" applyAlignment="1">
      <alignment/>
    </xf>
    <xf numFmtId="49" fontId="1" fillId="0" borderId="9" xfId="0" applyNumberFormat="1" applyFont="1" applyFill="1" applyBorder="1" applyAlignment="1">
      <alignment wrapText="1"/>
    </xf>
    <xf numFmtId="181" fontId="1" fillId="0" borderId="9" xfId="0" applyNumberFormat="1" applyFont="1" applyFill="1" applyBorder="1" applyAlignment="1">
      <alignment horizontal="right"/>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181" fontId="1" fillId="0" borderId="9" xfId="0" applyNumberFormat="1" applyFont="1" applyFill="1" applyBorder="1" applyAlignment="1">
      <alignment horizontal="right" vertical="center"/>
    </xf>
    <xf numFmtId="0" fontId="1" fillId="0" borderId="9" xfId="0" applyFont="1"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0" fontId="3" fillId="0" borderId="0" xfId="0" applyFont="1" applyFill="1" applyBorder="1" applyAlignment="1">
      <alignment/>
    </xf>
    <xf numFmtId="0" fontId="2" fillId="0" borderId="0" xfId="0" applyFont="1" applyFill="1" applyBorder="1" applyAlignment="1">
      <alignment horizontal="right"/>
    </xf>
    <xf numFmtId="0" fontId="2" fillId="0" borderId="0" xfId="0" applyFont="1" applyFill="1" applyAlignment="1">
      <alignment horizontal="right"/>
    </xf>
    <xf numFmtId="0" fontId="2" fillId="0" borderId="0" xfId="0" applyFont="1" applyFill="1" applyBorder="1" applyAlignment="1">
      <alignment/>
    </xf>
    <xf numFmtId="0" fontId="3" fillId="0" borderId="0" xfId="0" applyFont="1" applyFill="1" applyBorder="1" applyAlignment="1">
      <alignment horizontal="center"/>
    </xf>
    <xf numFmtId="0" fontId="0" fillId="0" borderId="0" xfId="0" applyFont="1" applyFill="1" applyBorder="1" applyAlignment="1">
      <alignment/>
    </xf>
    <xf numFmtId="0" fontId="1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49" fontId="2" fillId="0" borderId="9" xfId="0" applyNumberFormat="1" applyFont="1" applyFill="1" applyBorder="1" applyAlignment="1" applyProtection="1">
      <alignment horizontal="right" vertical="center" wrapText="1"/>
      <protection/>
    </xf>
    <xf numFmtId="49" fontId="2" fillId="0" borderId="9" xfId="0" applyNumberFormat="1" applyFont="1" applyFill="1" applyBorder="1" applyAlignment="1" applyProtection="1">
      <alignment horizontal="left" vertical="center" wrapText="1"/>
      <protection/>
    </xf>
    <xf numFmtId="182" fontId="2" fillId="33" borderId="9" xfId="0" applyNumberFormat="1" applyFont="1" applyFill="1" applyBorder="1" applyAlignment="1" applyProtection="1">
      <alignment horizontal="right" vertical="center" wrapText="1"/>
      <protection/>
    </xf>
    <xf numFmtId="182" fontId="2" fillId="0" borderId="9" xfId="0" applyNumberFormat="1" applyFont="1" applyFill="1" applyBorder="1" applyAlignment="1" applyProtection="1">
      <alignment horizontal="right" vertical="center" wrapText="1"/>
      <protection/>
    </xf>
    <xf numFmtId="49" fontId="3" fillId="0" borderId="9" xfId="0" applyNumberFormat="1" applyFont="1" applyFill="1" applyBorder="1" applyAlignment="1" applyProtection="1">
      <alignment horizontal="center" vertical="center" wrapText="1"/>
      <protection/>
    </xf>
    <xf numFmtId="181" fontId="3" fillId="0" borderId="9" xfId="0" applyNumberFormat="1" applyFont="1" applyFill="1" applyBorder="1" applyAlignment="1" applyProtection="1">
      <alignment horizontal="center" vertical="center" wrapText="1"/>
      <protection/>
    </xf>
    <xf numFmtId="181" fontId="2" fillId="0" borderId="9" xfId="0" applyNumberFormat="1" applyFont="1" applyFill="1" applyBorder="1" applyAlignment="1" applyProtection="1">
      <alignment horizontal="right" vertical="center" wrapText="1"/>
      <protection/>
    </xf>
    <xf numFmtId="49" fontId="2" fillId="0" borderId="9" xfId="0" applyNumberFormat="1" applyFont="1" applyFill="1" applyBorder="1" applyAlignment="1">
      <alignment horizontal="left"/>
    </xf>
    <xf numFmtId="181" fontId="2" fillId="0" borderId="9" xfId="0" applyNumberFormat="1" applyFont="1" applyFill="1" applyBorder="1" applyAlignment="1">
      <alignment horizontal="right" vertical="center"/>
    </xf>
    <xf numFmtId="49" fontId="3" fillId="0" borderId="9" xfId="0" applyNumberFormat="1" applyFont="1" applyFill="1" applyBorder="1" applyAlignment="1">
      <alignment horizontal="center"/>
    </xf>
    <xf numFmtId="181" fontId="3" fillId="0" borderId="9" xfId="0" applyNumberFormat="1" applyFont="1" applyFill="1" applyBorder="1" applyAlignment="1">
      <alignment horizontal="center" vertical="center"/>
    </xf>
    <xf numFmtId="181" fontId="2" fillId="0" borderId="9" xfId="0" applyNumberFormat="1" applyFont="1" applyFill="1" applyBorder="1" applyAlignment="1">
      <alignment vertical="center"/>
    </xf>
    <xf numFmtId="181" fontId="2" fillId="0" borderId="9" xfId="0" applyNumberFormat="1" applyFont="1" applyFill="1" applyBorder="1" applyAlignment="1" applyProtection="1">
      <alignment vertical="center" wrapText="1"/>
      <protection/>
    </xf>
    <xf numFmtId="0" fontId="2" fillId="0" borderId="9" xfId="0" applyFont="1" applyFill="1" applyBorder="1" applyAlignment="1">
      <alignment horizontal="left"/>
    </xf>
    <xf numFmtId="181" fontId="2" fillId="0" borderId="9" xfId="0" applyNumberFormat="1" applyFont="1" applyFill="1" applyBorder="1" applyAlignment="1">
      <alignment/>
    </xf>
    <xf numFmtId="181" fontId="2" fillId="0" borderId="9" xfId="0" applyNumberFormat="1" applyFont="1" applyFill="1" applyBorder="1" applyAlignment="1">
      <alignment horizontal="right"/>
    </xf>
    <xf numFmtId="0" fontId="3" fillId="0" borderId="9" xfId="0" applyFont="1" applyFill="1" applyBorder="1" applyAlignment="1">
      <alignment horizontal="center"/>
    </xf>
    <xf numFmtId="181" fontId="3" fillId="0" borderId="9" xfId="0" applyNumberFormat="1" applyFont="1" applyFill="1" applyBorder="1" applyAlignment="1">
      <alignment horizontal="right" vertical="center"/>
    </xf>
    <xf numFmtId="181" fontId="3" fillId="0" borderId="9" xfId="0" applyNumberFormat="1" applyFont="1" applyFill="1" applyBorder="1" applyAlignment="1">
      <alignment vertical="center"/>
    </xf>
    <xf numFmtId="181" fontId="3" fillId="0" borderId="9" xfId="0" applyNumberFormat="1" applyFont="1" applyFill="1" applyBorder="1" applyAlignment="1">
      <alignment/>
    </xf>
    <xf numFmtId="0" fontId="2" fillId="0" borderId="0" xfId="0" applyFont="1" applyAlignment="1">
      <alignment horizontal="right"/>
    </xf>
    <xf numFmtId="0" fontId="3" fillId="0" borderId="0" xfId="0" applyFont="1" applyAlignment="1">
      <alignment horizontal="right"/>
    </xf>
    <xf numFmtId="0" fontId="2" fillId="0" borderId="9" xfId="0" applyFont="1" applyBorder="1" applyAlignment="1">
      <alignment horizontal="right" vertical="center" wrapText="1"/>
    </xf>
    <xf numFmtId="0" fontId="2" fillId="0" borderId="21" xfId="0" applyFont="1" applyBorder="1" applyAlignment="1">
      <alignment horizontal="right" vertical="center"/>
    </xf>
    <xf numFmtId="0" fontId="3" fillId="0" borderId="21" xfId="0" applyFont="1" applyBorder="1" applyAlignment="1">
      <alignment horizontal="left" vertical="center"/>
    </xf>
    <xf numFmtId="0" fontId="3" fillId="0" borderId="21" xfId="0" applyFont="1" applyBorder="1" applyAlignment="1">
      <alignment horizontal="right" vertical="center"/>
    </xf>
    <xf numFmtId="0" fontId="3" fillId="0" borderId="14" xfId="0" applyFont="1" applyBorder="1" applyAlignment="1">
      <alignment horizontal="right" vertical="center"/>
    </xf>
    <xf numFmtId="0" fontId="2" fillId="0" borderId="9" xfId="0" applyFont="1" applyBorder="1" applyAlignment="1">
      <alignment horizontal="left" vertical="center" wrapText="1"/>
    </xf>
    <xf numFmtId="181" fontId="2" fillId="0" borderId="9" xfId="0" applyNumberFormat="1" applyFont="1" applyBorder="1" applyAlignment="1">
      <alignment horizontal="right" vertical="center" wrapText="1"/>
    </xf>
    <xf numFmtId="181" fontId="2" fillId="0" borderId="11" xfId="0" applyNumberFormat="1" applyFont="1" applyFill="1" applyBorder="1" applyAlignment="1">
      <alignment horizontal="right" vertical="center"/>
    </xf>
    <xf numFmtId="0" fontId="2" fillId="0" borderId="0" xfId="0" applyFont="1" applyBorder="1" applyAlignment="1">
      <alignment horizontal="right" vertical="center" wrapText="1"/>
    </xf>
    <xf numFmtId="0" fontId="3" fillId="0" borderId="9" xfId="0" applyFont="1" applyFill="1" applyBorder="1" applyAlignment="1">
      <alignment horizontal="left"/>
    </xf>
    <xf numFmtId="0" fontId="3" fillId="0" borderId="9" xfId="0" applyFont="1" applyFill="1" applyBorder="1" applyAlignment="1">
      <alignment horizontal="right"/>
    </xf>
    <xf numFmtId="0" fontId="2" fillId="0" borderId="9" xfId="0" applyFont="1" applyFill="1" applyBorder="1" applyAlignment="1">
      <alignment horizontal="right"/>
    </xf>
    <xf numFmtId="0" fontId="2" fillId="0" borderId="9" xfId="0" applyFont="1" applyBorder="1" applyAlignment="1">
      <alignment horizontal="right"/>
    </xf>
    <xf numFmtId="181" fontId="2" fillId="33" borderId="9" xfId="0" applyNumberFormat="1" applyFont="1" applyFill="1" applyBorder="1" applyAlignment="1" applyProtection="1">
      <alignment horizontal="right" vertical="center" wrapText="1"/>
      <protection/>
    </xf>
    <xf numFmtId="49" fontId="2" fillId="0" borderId="0" xfId="0" applyNumberFormat="1" applyFont="1" applyFill="1" applyBorder="1" applyAlignment="1">
      <alignment/>
    </xf>
    <xf numFmtId="0" fontId="11" fillId="0" borderId="0" xfId="0" applyFont="1" applyFill="1" applyBorder="1" applyAlignment="1">
      <alignment/>
    </xf>
    <xf numFmtId="0" fontId="0" fillId="0" borderId="0" xfId="0" applyFont="1" applyFill="1" applyAlignment="1">
      <alignment/>
    </xf>
    <xf numFmtId="0" fontId="10" fillId="0" borderId="0" xfId="0" applyFont="1" applyFill="1" applyBorder="1" applyAlignment="1">
      <alignment/>
    </xf>
    <xf numFmtId="0" fontId="5" fillId="0" borderId="0" xfId="0" applyFont="1" applyFill="1" applyBorder="1" applyAlignment="1">
      <alignment horizontal="center" vertical="center"/>
    </xf>
    <xf numFmtId="0" fontId="11"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0" fillId="0" borderId="9" xfId="0" applyFont="1" applyFill="1" applyBorder="1" applyAlignment="1">
      <alignment horizontal="right" vertical="center" wrapText="1"/>
    </xf>
    <xf numFmtId="0" fontId="10" fillId="0" borderId="9" xfId="0" applyFont="1" applyFill="1" applyBorder="1" applyAlignment="1">
      <alignment horizontal="left" vertical="center" wrapText="1"/>
    </xf>
    <xf numFmtId="181" fontId="10" fillId="0" borderId="9" xfId="0" applyNumberFormat="1" applyFont="1" applyFill="1" applyBorder="1" applyAlignment="1">
      <alignment horizontal="right" vertical="center"/>
    </xf>
    <xf numFmtId="181" fontId="10" fillId="0" borderId="9" xfId="0" applyNumberFormat="1" applyFont="1" applyFill="1" applyBorder="1" applyAlignment="1">
      <alignment horizontal="right" vertical="center" wrapText="1"/>
    </xf>
    <xf numFmtId="0" fontId="11" fillId="0" borderId="9" xfId="0" applyFont="1" applyFill="1" applyBorder="1" applyAlignment="1">
      <alignment horizontal="right" vertical="center" wrapText="1"/>
    </xf>
    <xf numFmtId="0" fontId="11" fillId="0" borderId="9" xfId="0" applyFont="1" applyFill="1" applyBorder="1" applyAlignment="1">
      <alignment horizontal="left" vertical="center" wrapText="1"/>
    </xf>
    <xf numFmtId="181" fontId="11" fillId="0" borderId="9" xfId="0" applyNumberFormat="1" applyFont="1" applyFill="1" applyBorder="1" applyAlignment="1">
      <alignment horizontal="right" vertical="center" wrapText="1"/>
    </xf>
    <xf numFmtId="181" fontId="11" fillId="0" borderId="9" xfId="0" applyNumberFormat="1" applyFont="1" applyFill="1" applyBorder="1" applyAlignment="1">
      <alignment horizontal="right" vertical="center"/>
    </xf>
    <xf numFmtId="49" fontId="11" fillId="0" borderId="9" xfId="0" applyNumberFormat="1" applyFont="1" applyFill="1" applyBorder="1" applyAlignment="1">
      <alignment horizontal="right" vertical="center" wrapText="1"/>
    </xf>
    <xf numFmtId="49" fontId="11" fillId="0" borderId="9" xfId="0" applyNumberFormat="1" applyFont="1" applyFill="1" applyBorder="1" applyAlignment="1">
      <alignment/>
    </xf>
    <xf numFmtId="49" fontId="10" fillId="0" borderId="9" xfId="0" applyNumberFormat="1" applyFont="1" applyFill="1" applyBorder="1" applyAlignment="1">
      <alignment/>
    </xf>
    <xf numFmtId="0" fontId="11" fillId="0" borderId="9" xfId="0" applyFont="1" applyFill="1" applyBorder="1" applyAlignment="1">
      <alignment horizontal="right"/>
    </xf>
    <xf numFmtId="0" fontId="11" fillId="0" borderId="9" xfId="0" applyFont="1" applyFill="1" applyBorder="1" applyAlignment="1">
      <alignment/>
    </xf>
    <xf numFmtId="0" fontId="10" fillId="0" borderId="9" xfId="0" applyFont="1" applyFill="1" applyBorder="1" applyAlignment="1">
      <alignment horizontal="right"/>
    </xf>
    <xf numFmtId="0" fontId="10" fillId="0" borderId="9" xfId="0" applyFont="1" applyFill="1" applyBorder="1" applyAlignment="1">
      <alignment/>
    </xf>
    <xf numFmtId="181" fontId="11" fillId="0" borderId="0" xfId="0" applyNumberFormat="1" applyFont="1" applyFill="1" applyBorder="1" applyAlignment="1">
      <alignment horizontal="right" vertical="center"/>
    </xf>
    <xf numFmtId="0" fontId="8" fillId="0" borderId="0" xfId="0" applyFont="1" applyFill="1" applyAlignment="1">
      <alignment horizontal="center" vertical="center"/>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181"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left" vertical="center"/>
    </xf>
    <xf numFmtId="181" fontId="2" fillId="0" borderId="9" xfId="0" applyNumberFormat="1" applyFont="1" applyFill="1" applyBorder="1" applyAlignment="1">
      <alignment horizontal="center"/>
    </xf>
    <xf numFmtId="0" fontId="0" fillId="0" borderId="9" xfId="0" applyFont="1" applyBorder="1" applyAlignment="1">
      <alignment vertical="center"/>
    </xf>
    <xf numFmtId="181" fontId="0" fillId="0" borderId="9" xfId="0" applyNumberFormat="1" applyFill="1" applyBorder="1" applyAlignment="1">
      <alignment horizontal="center" vertical="center"/>
    </xf>
    <xf numFmtId="181" fontId="0" fillId="0" borderId="9" xfId="0" applyNumberFormat="1" applyFont="1" applyFill="1" applyBorder="1" applyAlignment="1" applyProtection="1">
      <alignment horizontal="right" vertical="center" wrapText="1"/>
      <protection/>
    </xf>
    <xf numFmtId="183" fontId="2" fillId="0" borderId="9" xfId="0" applyNumberFormat="1" applyFont="1" applyFill="1" applyBorder="1" applyAlignment="1">
      <alignment/>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4" fontId="2" fillId="0"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181" fontId="0" fillId="0" borderId="9" xfId="0" applyNumberFormat="1" applyFill="1" applyBorder="1" applyAlignment="1">
      <alignment/>
    </xf>
    <xf numFmtId="181" fontId="0" fillId="33" borderId="9" xfId="0" applyNumberFormat="1" applyFill="1" applyBorder="1" applyAlignment="1">
      <alignment/>
    </xf>
    <xf numFmtId="181" fontId="0" fillId="33" borderId="9" xfId="0" applyNumberFormat="1" applyFill="1" applyBorder="1" applyAlignment="1">
      <alignment horizontal="center"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0" fontId="2" fillId="0" borderId="9" xfId="0" applyFont="1" applyFill="1" applyBorder="1" applyAlignment="1">
      <alignment horizontal="left" vertical="center"/>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4"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2"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2" fillId="0" borderId="9" xfId="0" applyNumberFormat="1" applyFont="1" applyBorder="1" applyAlignment="1">
      <alignment vertical="center"/>
    </xf>
    <xf numFmtId="0" fontId="0" fillId="0" borderId="9" xfId="0" applyNumberFormat="1" applyBorder="1" applyAlignment="1">
      <alignment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12" sqref="A12"/>
    </sheetView>
  </sheetViews>
  <sheetFormatPr defaultColWidth="9.16015625" defaultRowHeight="11.25"/>
  <cols>
    <col min="1" max="1" width="163" style="0" customWidth="1"/>
    <col min="2" max="2" width="62.83203125" style="0" customWidth="1"/>
  </cols>
  <sheetData>
    <row r="1" ht="11.25">
      <c r="A1" t="s">
        <v>0</v>
      </c>
    </row>
    <row r="2" ht="93" customHeight="1">
      <c r="A2" s="244" t="s">
        <v>1</v>
      </c>
    </row>
    <row r="3" spans="1:14" ht="93.75" customHeight="1">
      <c r="A3" s="245"/>
      <c r="N3" s="59"/>
    </row>
    <row r="4" ht="81.75" customHeight="1">
      <c r="A4" s="246" t="s">
        <v>2</v>
      </c>
    </row>
    <row r="5" ht="40.5" customHeight="1">
      <c r="A5" s="246" t="s">
        <v>3</v>
      </c>
    </row>
    <row r="6" ht="36.75" customHeight="1">
      <c r="A6" s="246"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dimension ref="A1:F25"/>
  <sheetViews>
    <sheetView zoomScaleSheetLayoutView="100" workbookViewId="0" topLeftCell="A1">
      <selection activeCell="B14" sqref="B14"/>
    </sheetView>
  </sheetViews>
  <sheetFormatPr defaultColWidth="9.16015625" defaultRowHeight="12.75" customHeight="1"/>
  <cols>
    <col min="1" max="1" width="13.33203125" style="129" customWidth="1"/>
    <col min="2" max="2" width="38.33203125" style="129" customWidth="1"/>
    <col min="3" max="3" width="16.33203125" style="129" customWidth="1"/>
    <col min="4" max="4" width="17.66015625" style="129" customWidth="1"/>
    <col min="5" max="5" width="17" style="129" customWidth="1"/>
    <col min="6" max="6" width="15.5" style="129" customWidth="1"/>
    <col min="7" max="7" width="9.16015625" style="129" customWidth="1"/>
    <col min="8" max="8" width="9.83203125" style="129" bestFit="1" customWidth="1"/>
    <col min="9" max="16384" width="9.16015625" style="129" customWidth="1"/>
  </cols>
  <sheetData>
    <row r="1" ht="21" customHeight="1">
      <c r="A1" s="129" t="s">
        <v>25</v>
      </c>
    </row>
    <row r="2" spans="1:6" ht="28.5" customHeight="1">
      <c r="A2" s="130" t="s">
        <v>22</v>
      </c>
      <c r="B2" s="130"/>
      <c r="C2" s="130"/>
      <c r="D2" s="130"/>
      <c r="E2" s="130"/>
      <c r="F2" s="130"/>
    </row>
    <row r="3" ht="22.5" customHeight="1">
      <c r="F3" s="131" t="s">
        <v>46</v>
      </c>
    </row>
    <row r="4" spans="1:6" s="124" customFormat="1" ht="45" customHeight="1">
      <c r="A4" s="132" t="s">
        <v>166</v>
      </c>
      <c r="B4" s="132" t="s">
        <v>167</v>
      </c>
      <c r="C4" s="132" t="s">
        <v>126</v>
      </c>
      <c r="D4" s="132" t="s">
        <v>149</v>
      </c>
      <c r="E4" s="132" t="s">
        <v>150</v>
      </c>
      <c r="F4" s="132" t="s">
        <v>151</v>
      </c>
    </row>
    <row r="5" spans="1:6" s="125" customFormat="1" ht="19.5" customHeight="1">
      <c r="A5" s="133"/>
      <c r="B5" s="134" t="s">
        <v>126</v>
      </c>
      <c r="C5" s="135">
        <f>C6+C11+C22</f>
        <v>937.47</v>
      </c>
      <c r="D5" s="136">
        <f>D6+D22</f>
        <v>772.51</v>
      </c>
      <c r="E5" s="136">
        <f>E12+E15+E16+E18+E19+E21+E20</f>
        <v>164.96</v>
      </c>
      <c r="F5" s="136"/>
    </row>
    <row r="6" spans="1:6" s="126" customFormat="1" ht="19.5" customHeight="1">
      <c r="A6" s="137" t="s">
        <v>168</v>
      </c>
      <c r="B6" s="137" t="s">
        <v>169</v>
      </c>
      <c r="C6" s="138">
        <f>SUM(C7:C10)</f>
        <v>734.81</v>
      </c>
      <c r="D6" s="138">
        <f>SUM(D7:D10)</f>
        <v>734.81</v>
      </c>
      <c r="E6" s="139"/>
      <c r="F6" s="139"/>
    </row>
    <row r="7" spans="1:6" s="127" customFormat="1" ht="19.5" customHeight="1">
      <c r="A7" s="134" t="s">
        <v>170</v>
      </c>
      <c r="B7" s="140" t="s">
        <v>171</v>
      </c>
      <c r="C7" s="139">
        <f>SUM(D7:F7)</f>
        <v>469.13</v>
      </c>
      <c r="D7" s="141">
        <v>469.13</v>
      </c>
      <c r="E7" s="139"/>
      <c r="F7" s="139"/>
    </row>
    <row r="8" spans="1:6" s="127" customFormat="1" ht="19.5" customHeight="1">
      <c r="A8" s="134" t="s">
        <v>172</v>
      </c>
      <c r="B8" s="140" t="s">
        <v>173</v>
      </c>
      <c r="C8" s="139">
        <f>SUM(D8:F8)</f>
        <v>128.23</v>
      </c>
      <c r="D8" s="141">
        <v>128.23</v>
      </c>
      <c r="E8" s="139"/>
      <c r="F8" s="139"/>
    </row>
    <row r="9" spans="1:6" s="127" customFormat="1" ht="19.5" customHeight="1">
      <c r="A9" s="134" t="s">
        <v>174</v>
      </c>
      <c r="B9" s="140" t="s">
        <v>175</v>
      </c>
      <c r="C9" s="141">
        <v>50.64</v>
      </c>
      <c r="D9" s="141">
        <v>50.64</v>
      </c>
      <c r="E9" s="139"/>
      <c r="F9" s="139"/>
    </row>
    <row r="10" spans="1:6" s="127" customFormat="1" ht="19.5" customHeight="1">
      <c r="A10" s="134" t="s">
        <v>176</v>
      </c>
      <c r="B10" s="140" t="s">
        <v>177</v>
      </c>
      <c r="C10" s="139">
        <f aca="true" t="shared" si="0" ref="C10:C16">SUM(D10:F10)</f>
        <v>86.81</v>
      </c>
      <c r="D10" s="141">
        <v>86.81</v>
      </c>
      <c r="E10" s="139"/>
      <c r="F10" s="139"/>
    </row>
    <row r="11" spans="1:6" s="128" customFormat="1" ht="19.5" customHeight="1">
      <c r="A11" s="137" t="s">
        <v>178</v>
      </c>
      <c r="B11" s="142" t="s">
        <v>179</v>
      </c>
      <c r="C11" s="138">
        <f>SUM(C12:C21)</f>
        <v>164.96</v>
      </c>
      <c r="D11" s="143"/>
      <c r="E11" s="138">
        <v>164.96</v>
      </c>
      <c r="F11" s="138"/>
    </row>
    <row r="12" spans="1:6" s="127" customFormat="1" ht="19.5" customHeight="1">
      <c r="A12" s="134" t="s">
        <v>180</v>
      </c>
      <c r="B12" s="140" t="s">
        <v>181</v>
      </c>
      <c r="C12" s="139">
        <f t="shared" si="0"/>
        <v>81.87</v>
      </c>
      <c r="D12" s="139"/>
      <c r="E12" s="144">
        <v>81.87</v>
      </c>
      <c r="F12" s="145"/>
    </row>
    <row r="13" spans="1:6" s="127" customFormat="1" ht="19.5" customHeight="1">
      <c r="A13" s="134"/>
      <c r="B13" s="140" t="s">
        <v>182</v>
      </c>
      <c r="C13" s="139"/>
      <c r="D13" s="139"/>
      <c r="E13" s="144">
        <v>22.2</v>
      </c>
      <c r="F13" s="145"/>
    </row>
    <row r="14" spans="1:6" s="127" customFormat="1" ht="19.5" customHeight="1">
      <c r="A14" s="134"/>
      <c r="B14" s="140" t="s">
        <v>183</v>
      </c>
      <c r="C14" s="139"/>
      <c r="D14" s="139"/>
      <c r="E14" s="144">
        <v>6.7</v>
      </c>
      <c r="F14" s="145"/>
    </row>
    <row r="15" spans="1:6" s="127" customFormat="1" ht="19.5" customHeight="1">
      <c r="A15" s="134" t="s">
        <v>184</v>
      </c>
      <c r="B15" s="140" t="s">
        <v>185</v>
      </c>
      <c r="C15" s="139">
        <f t="shared" si="0"/>
        <v>4.31</v>
      </c>
      <c r="D15" s="139"/>
      <c r="E15" s="144">
        <v>4.31</v>
      </c>
      <c r="F15" s="145"/>
    </row>
    <row r="16" spans="1:6" s="127" customFormat="1" ht="19.5" customHeight="1">
      <c r="A16" s="134" t="s">
        <v>184</v>
      </c>
      <c r="B16" s="140" t="s">
        <v>186</v>
      </c>
      <c r="C16" s="139">
        <f t="shared" si="0"/>
        <v>3.48</v>
      </c>
      <c r="D16" s="139"/>
      <c r="E16" s="144">
        <v>3.48</v>
      </c>
      <c r="F16" s="145"/>
    </row>
    <row r="17" spans="1:6" s="127" customFormat="1" ht="19.5" customHeight="1">
      <c r="A17" s="134" t="s">
        <v>187</v>
      </c>
      <c r="B17" s="140" t="s">
        <v>188</v>
      </c>
      <c r="C17" s="139"/>
      <c r="D17" s="139"/>
      <c r="E17" s="144"/>
      <c r="F17" s="145"/>
    </row>
    <row r="18" spans="1:6" s="127" customFormat="1" ht="19.5" customHeight="1">
      <c r="A18" s="134" t="s">
        <v>189</v>
      </c>
      <c r="B18" s="140" t="s">
        <v>190</v>
      </c>
      <c r="C18" s="139">
        <f>SUM(D18:F18)</f>
        <v>13</v>
      </c>
      <c r="D18" s="139"/>
      <c r="E18" s="144">
        <v>13</v>
      </c>
      <c r="F18" s="145"/>
    </row>
    <row r="19" spans="1:6" s="127" customFormat="1" ht="19.5" customHeight="1">
      <c r="A19" s="134" t="s">
        <v>191</v>
      </c>
      <c r="B19" s="140" t="s">
        <v>192</v>
      </c>
      <c r="C19" s="139">
        <f>SUM(D19:F19)</f>
        <v>4</v>
      </c>
      <c r="D19" s="139"/>
      <c r="E19" s="144">
        <v>4</v>
      </c>
      <c r="F19" s="145"/>
    </row>
    <row r="20" spans="1:6" s="127" customFormat="1" ht="19.5" customHeight="1">
      <c r="A20" s="146">
        <v>50209</v>
      </c>
      <c r="B20" s="140" t="s">
        <v>193</v>
      </c>
      <c r="C20" s="139">
        <f>SUM(D20:F20)</f>
        <v>12.09</v>
      </c>
      <c r="D20" s="141"/>
      <c r="E20" s="144">
        <v>12.09</v>
      </c>
      <c r="F20" s="147"/>
    </row>
    <row r="21" spans="1:6" s="127" customFormat="1" ht="19.5" customHeight="1">
      <c r="A21" s="146">
        <v>50299</v>
      </c>
      <c r="B21" s="140" t="s">
        <v>194</v>
      </c>
      <c r="C21" s="139">
        <f>SUM(D21:F21)</f>
        <v>46.21</v>
      </c>
      <c r="D21" s="148"/>
      <c r="E21" s="147">
        <v>46.21</v>
      </c>
      <c r="F21" s="147"/>
    </row>
    <row r="22" spans="1:6" s="128" customFormat="1" ht="19.5" customHeight="1">
      <c r="A22" s="149">
        <v>509</v>
      </c>
      <c r="B22" s="142" t="s">
        <v>195</v>
      </c>
      <c r="C22" s="138">
        <f>SUM(C23:C25)</f>
        <v>37.7</v>
      </c>
      <c r="D22" s="150">
        <v>37.7</v>
      </c>
      <c r="E22" s="151"/>
      <c r="F22" s="152"/>
    </row>
    <row r="23" spans="1:6" s="127" customFormat="1" ht="19.5" customHeight="1">
      <c r="A23" s="146">
        <v>50901</v>
      </c>
      <c r="B23" s="140" t="s">
        <v>196</v>
      </c>
      <c r="C23" s="139">
        <f>SUM(D23:F23)</f>
        <v>27.89</v>
      </c>
      <c r="D23" s="141">
        <v>27.89</v>
      </c>
      <c r="E23" s="144"/>
      <c r="F23" s="147"/>
    </row>
    <row r="24" spans="1:6" s="127" customFormat="1" ht="19.5" customHeight="1">
      <c r="A24" s="146">
        <v>50905</v>
      </c>
      <c r="B24" s="140" t="s">
        <v>197</v>
      </c>
      <c r="C24" s="139">
        <f>SUM(D24:F24)</f>
        <v>1.44</v>
      </c>
      <c r="D24" s="141">
        <v>1.44</v>
      </c>
      <c r="E24" s="144"/>
      <c r="F24" s="147"/>
    </row>
    <row r="25" spans="1:6" s="127" customFormat="1" ht="19.5" customHeight="1">
      <c r="A25" s="146">
        <v>50999</v>
      </c>
      <c r="B25" s="140" t="s">
        <v>198</v>
      </c>
      <c r="C25" s="139">
        <f>SUM(D25:F25)</f>
        <v>8.37</v>
      </c>
      <c r="D25" s="141">
        <v>8.37</v>
      </c>
      <c r="E25" s="144"/>
      <c r="F25" s="147"/>
    </row>
  </sheetData>
  <sheetProtection/>
  <mergeCells count="1">
    <mergeCell ref="A2:F2"/>
  </mergeCells>
  <printOptions/>
  <pageMargins left="0.36" right="0.36" top="1" bottom="1" header="0.51" footer="0.51"/>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B12" sqref="B1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7" t="s">
        <v>27</v>
      </c>
      <c r="B1" s="98"/>
      <c r="C1" s="98"/>
      <c r="D1" s="98"/>
      <c r="E1" s="98"/>
      <c r="F1" s="99"/>
    </row>
    <row r="2" spans="1:6" ht="16.5" customHeight="1">
      <c r="A2" s="100" t="s">
        <v>28</v>
      </c>
      <c r="B2" s="101"/>
      <c r="C2" s="101"/>
      <c r="D2" s="101"/>
      <c r="E2" s="101"/>
      <c r="F2" s="101"/>
    </row>
    <row r="3" spans="1:6" ht="16.5" customHeight="1">
      <c r="A3" s="102"/>
      <c r="B3" s="102"/>
      <c r="C3" s="103"/>
      <c r="D3" s="103"/>
      <c r="E3" s="104"/>
      <c r="F3" s="104" t="s">
        <v>46</v>
      </c>
    </row>
    <row r="4" spans="1:6" ht="16.5" customHeight="1">
      <c r="A4" s="105" t="s">
        <v>47</v>
      </c>
      <c r="B4" s="105"/>
      <c r="C4" s="105" t="s">
        <v>48</v>
      </c>
      <c r="D4" s="105"/>
      <c r="E4" s="105"/>
      <c r="F4" s="105"/>
    </row>
    <row r="5" spans="1:6" ht="16.5" customHeight="1">
      <c r="A5" s="105" t="s">
        <v>49</v>
      </c>
      <c r="B5" s="105" t="s">
        <v>50</v>
      </c>
      <c r="C5" s="105" t="s">
        <v>51</v>
      </c>
      <c r="D5" s="106" t="s">
        <v>50</v>
      </c>
      <c r="E5" s="105" t="s">
        <v>52</v>
      </c>
      <c r="F5" s="105" t="s">
        <v>50</v>
      </c>
    </row>
    <row r="6" spans="1:6" ht="16.5" customHeight="1">
      <c r="A6" s="107" t="s">
        <v>202</v>
      </c>
      <c r="B6" s="108"/>
      <c r="C6" s="109" t="s">
        <v>203</v>
      </c>
      <c r="D6" s="110"/>
      <c r="E6" s="111" t="s">
        <v>204</v>
      </c>
      <c r="F6" s="112">
        <f>SUM(F7:F10)</f>
        <v>0</v>
      </c>
    </row>
    <row r="7" spans="1:6" ht="16.5" customHeight="1">
      <c r="A7" s="113"/>
      <c r="B7" s="108"/>
      <c r="C7" s="109" t="s">
        <v>205</v>
      </c>
      <c r="D7" s="110"/>
      <c r="E7" s="114" t="s">
        <v>206</v>
      </c>
      <c r="F7" s="115"/>
    </row>
    <row r="8" spans="1:8" ht="16.5" customHeight="1">
      <c r="A8" s="113"/>
      <c r="B8" s="108"/>
      <c r="C8" s="109" t="s">
        <v>207</v>
      </c>
      <c r="D8" s="110"/>
      <c r="E8" s="114" t="s">
        <v>208</v>
      </c>
      <c r="F8" s="115"/>
      <c r="H8" s="59"/>
    </row>
    <row r="9" spans="1:6" ht="16.5" customHeight="1">
      <c r="A9" s="107"/>
      <c r="B9" s="108"/>
      <c r="C9" s="109" t="s">
        <v>209</v>
      </c>
      <c r="D9" s="110"/>
      <c r="E9" s="114" t="s">
        <v>210</v>
      </c>
      <c r="F9" s="115"/>
    </row>
    <row r="10" spans="1:7" ht="16.5" customHeight="1">
      <c r="A10" s="107"/>
      <c r="B10" s="108"/>
      <c r="C10" s="109" t="s">
        <v>211</v>
      </c>
      <c r="D10" s="110"/>
      <c r="E10" s="114" t="s">
        <v>212</v>
      </c>
      <c r="F10" s="115"/>
      <c r="G10" s="59"/>
    </row>
    <row r="11" spans="1:7" ht="16.5" customHeight="1">
      <c r="A11" s="113"/>
      <c r="B11" s="108"/>
      <c r="C11" s="109" t="s">
        <v>213</v>
      </c>
      <c r="D11" s="110"/>
      <c r="E11" s="114" t="s">
        <v>214</v>
      </c>
      <c r="F11" s="112">
        <f>SUM(F12:F21)</f>
        <v>0</v>
      </c>
      <c r="G11" s="59"/>
    </row>
    <row r="12" spans="1:7" ht="16.5" customHeight="1">
      <c r="A12" s="113"/>
      <c r="B12" s="108"/>
      <c r="C12" s="109" t="s">
        <v>215</v>
      </c>
      <c r="D12" s="110"/>
      <c r="E12" s="114" t="s">
        <v>206</v>
      </c>
      <c r="F12" s="115"/>
      <c r="G12" s="59"/>
    </row>
    <row r="13" spans="1:7" ht="16.5" customHeight="1">
      <c r="A13" s="116"/>
      <c r="B13" s="108"/>
      <c r="C13" s="109" t="s">
        <v>216</v>
      </c>
      <c r="D13" s="110"/>
      <c r="E13" s="114" t="s">
        <v>208</v>
      </c>
      <c r="F13" s="115"/>
      <c r="G13" s="59"/>
    </row>
    <row r="14" spans="1:6" ht="16.5" customHeight="1">
      <c r="A14" s="116"/>
      <c r="B14" s="108"/>
      <c r="C14" s="109" t="s">
        <v>217</v>
      </c>
      <c r="D14" s="110"/>
      <c r="E14" s="114" t="s">
        <v>210</v>
      </c>
      <c r="F14" s="115"/>
    </row>
    <row r="15" spans="1:6" ht="16.5" customHeight="1">
      <c r="A15" s="116"/>
      <c r="B15" s="108"/>
      <c r="C15" s="109" t="s">
        <v>218</v>
      </c>
      <c r="D15" s="110"/>
      <c r="E15" s="114" t="s">
        <v>219</v>
      </c>
      <c r="F15" s="115"/>
    </row>
    <row r="16" spans="1:8" ht="16.5" customHeight="1">
      <c r="A16" s="74"/>
      <c r="B16" s="117"/>
      <c r="C16" s="109" t="s">
        <v>220</v>
      </c>
      <c r="D16" s="110"/>
      <c r="E16" s="114" t="s">
        <v>221</v>
      </c>
      <c r="F16" s="115"/>
      <c r="H16" s="59"/>
    </row>
    <row r="17" spans="1:6" ht="16.5" customHeight="1">
      <c r="A17" s="75"/>
      <c r="B17" s="117"/>
      <c r="C17" s="109" t="s">
        <v>222</v>
      </c>
      <c r="D17" s="110"/>
      <c r="E17" s="114" t="s">
        <v>223</v>
      </c>
      <c r="F17" s="115"/>
    </row>
    <row r="18" spans="1:6" ht="16.5" customHeight="1">
      <c r="A18" s="75"/>
      <c r="B18" s="117"/>
      <c r="C18" s="109" t="s">
        <v>224</v>
      </c>
      <c r="D18" s="110"/>
      <c r="E18" s="114" t="s">
        <v>225</v>
      </c>
      <c r="F18" s="115"/>
    </row>
    <row r="19" spans="1:6" ht="16.5" customHeight="1">
      <c r="A19" s="116"/>
      <c r="B19" s="117"/>
      <c r="C19" s="109" t="s">
        <v>226</v>
      </c>
      <c r="D19" s="110"/>
      <c r="E19" s="114" t="s">
        <v>227</v>
      </c>
      <c r="F19" s="115"/>
    </row>
    <row r="20" spans="1:6" ht="16.5" customHeight="1">
      <c r="A20" s="116"/>
      <c r="B20" s="108"/>
      <c r="C20" s="109" t="s">
        <v>228</v>
      </c>
      <c r="D20" s="110"/>
      <c r="E20" s="114" t="s">
        <v>229</v>
      </c>
      <c r="F20" s="115"/>
    </row>
    <row r="21" spans="1:6" ht="16.5" customHeight="1">
      <c r="A21" s="74"/>
      <c r="B21" s="108"/>
      <c r="C21" s="75"/>
      <c r="D21" s="110"/>
      <c r="E21" s="114" t="s">
        <v>230</v>
      </c>
      <c r="F21" s="115"/>
    </row>
    <row r="22" spans="1:6" ht="16.5" customHeight="1">
      <c r="A22" s="75"/>
      <c r="B22" s="108"/>
      <c r="C22" s="75"/>
      <c r="D22" s="110"/>
      <c r="E22" s="118" t="s">
        <v>231</v>
      </c>
      <c r="F22" s="115"/>
    </row>
    <row r="23" spans="1:6" ht="16.5" customHeight="1">
      <c r="A23" s="75"/>
      <c r="B23" s="108"/>
      <c r="C23" s="75"/>
      <c r="D23" s="110"/>
      <c r="E23" s="118" t="s">
        <v>232</v>
      </c>
      <c r="F23" s="115"/>
    </row>
    <row r="24" spans="1:6" ht="16.5" customHeight="1">
      <c r="A24" s="75"/>
      <c r="B24" s="108"/>
      <c r="C24" s="109"/>
      <c r="D24" s="119"/>
      <c r="E24" s="118" t="s">
        <v>233</v>
      </c>
      <c r="F24" s="115"/>
    </row>
    <row r="25" spans="1:6" ht="16.5" customHeight="1">
      <c r="A25" s="75"/>
      <c r="B25" s="108"/>
      <c r="C25" s="109"/>
      <c r="D25" s="119"/>
      <c r="E25" s="107"/>
      <c r="F25" s="120"/>
    </row>
    <row r="26" spans="1:6" ht="16.5" customHeight="1">
      <c r="A26" s="106" t="s">
        <v>110</v>
      </c>
      <c r="B26" s="121">
        <f>B6</f>
        <v>0</v>
      </c>
      <c r="C26" s="106" t="s">
        <v>111</v>
      </c>
      <c r="D26" s="122">
        <f>SUM(D6:D20)</f>
        <v>0</v>
      </c>
      <c r="E26" s="106" t="s">
        <v>111</v>
      </c>
      <c r="F26" s="123">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16"/>
  <sheetViews>
    <sheetView showGridLines="0" showZeros="0" workbookViewId="0" topLeftCell="A1">
      <selection activeCell="B4" sqref="B4"/>
    </sheetView>
  </sheetViews>
  <sheetFormatPr defaultColWidth="9.16015625" defaultRowHeight="12.75" customHeight="1"/>
  <cols>
    <col min="1" max="1" width="31" style="0" customWidth="1"/>
    <col min="2" max="2" width="60.83203125" style="0" customWidth="1"/>
    <col min="3" max="3" width="16.5" style="0" customWidth="1"/>
    <col min="4" max="4" width="68.83203125" style="0" customWidth="1"/>
  </cols>
  <sheetData>
    <row r="1" ht="30" customHeight="1">
      <c r="A1" s="59" t="s">
        <v>31</v>
      </c>
    </row>
    <row r="2" spans="1:4" ht="28.5" customHeight="1">
      <c r="A2" s="81" t="s">
        <v>32</v>
      </c>
      <c r="B2" s="81"/>
      <c r="C2" s="81"/>
      <c r="D2" s="81"/>
    </row>
    <row r="3" ht="22.5" customHeight="1">
      <c r="D3" s="89" t="s">
        <v>46</v>
      </c>
    </row>
    <row r="4" spans="1:4" ht="22.5" customHeight="1">
      <c r="A4" s="83" t="s">
        <v>121</v>
      </c>
      <c r="B4" s="69" t="s">
        <v>234</v>
      </c>
      <c r="C4" s="83" t="s">
        <v>235</v>
      </c>
      <c r="D4" s="83" t="s">
        <v>236</v>
      </c>
    </row>
    <row r="5" spans="1:4" ht="17.25" customHeight="1">
      <c r="A5" s="90" t="s">
        <v>137</v>
      </c>
      <c r="B5" s="91" t="s">
        <v>237</v>
      </c>
      <c r="C5" s="92">
        <v>11</v>
      </c>
      <c r="D5" s="90" t="s">
        <v>238</v>
      </c>
    </row>
    <row r="6" spans="1:4" ht="17.25" customHeight="1">
      <c r="A6" s="90" t="s">
        <v>137</v>
      </c>
      <c r="B6" s="91" t="s">
        <v>239</v>
      </c>
      <c r="C6" s="92">
        <v>76.8</v>
      </c>
      <c r="D6" s="90" t="s">
        <v>240</v>
      </c>
    </row>
    <row r="7" spans="1:4" ht="17.25" customHeight="1">
      <c r="A7" s="90" t="s">
        <v>137</v>
      </c>
      <c r="B7" s="91" t="s">
        <v>241</v>
      </c>
      <c r="C7" s="92">
        <v>100</v>
      </c>
      <c r="D7" s="90" t="s">
        <v>242</v>
      </c>
    </row>
    <row r="8" spans="1:4" ht="17.25" customHeight="1">
      <c r="A8" s="90" t="s">
        <v>137</v>
      </c>
      <c r="B8" s="91" t="s">
        <v>243</v>
      </c>
      <c r="C8" s="92">
        <v>48.85</v>
      </c>
      <c r="D8" s="90" t="s">
        <v>244</v>
      </c>
    </row>
    <row r="9" spans="1:4" ht="17.25" customHeight="1">
      <c r="A9" s="90" t="s">
        <v>137</v>
      </c>
      <c r="B9" s="91" t="s">
        <v>245</v>
      </c>
      <c r="C9" s="92">
        <v>483</v>
      </c>
      <c r="D9" s="90" t="s">
        <v>246</v>
      </c>
    </row>
    <row r="10" spans="1:4" ht="17.25" customHeight="1">
      <c r="A10" s="90" t="s">
        <v>137</v>
      </c>
      <c r="B10" s="91" t="s">
        <v>247</v>
      </c>
      <c r="C10" s="92">
        <v>50</v>
      </c>
      <c r="D10" s="90"/>
    </row>
    <row r="11" spans="1:4" ht="17.25" customHeight="1">
      <c r="A11" s="90" t="s">
        <v>137</v>
      </c>
      <c r="B11" s="91" t="s">
        <v>248</v>
      </c>
      <c r="C11" s="92">
        <v>4.8</v>
      </c>
      <c r="D11" s="90"/>
    </row>
    <row r="12" spans="1:4" ht="17.25" customHeight="1">
      <c r="A12" s="93"/>
      <c r="B12" s="94"/>
      <c r="C12" s="95">
        <f>SUM(C5:C11)</f>
        <v>774.4499999999999</v>
      </c>
      <c r="D12" s="96"/>
    </row>
    <row r="13" spans="1:2" ht="12.75" customHeight="1">
      <c r="A13" s="59"/>
      <c r="B13" s="59"/>
    </row>
    <row r="14" spans="1:3" ht="12.75" customHeight="1">
      <c r="A14" s="59"/>
      <c r="B14" s="59"/>
      <c r="C14" s="59"/>
    </row>
    <row r="15" spans="1:3" ht="12.75" customHeight="1">
      <c r="A15" s="59"/>
      <c r="B15" s="59"/>
      <c r="C15" s="59"/>
    </row>
    <row r="16" ht="12.75" customHeight="1">
      <c r="B16" s="59"/>
    </row>
  </sheetData>
  <sheetProtection/>
  <printOptions horizontalCentered="1"/>
  <pageMargins left="0.59" right="0.59" top="0.7900000000000001" bottom="0.7900000000000001" header="0.5" footer="0.5"/>
  <pageSetup fitToHeight="1000" fitToWidth="1" orientation="landscape" paperSize="9" scale="93"/>
</worksheet>
</file>

<file path=xl/worksheets/sheet13.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A7" sqref="A7"/>
    </sheetView>
  </sheetViews>
  <sheetFormatPr defaultColWidth="9.16015625" defaultRowHeight="12.75" customHeight="1"/>
  <cols>
    <col min="1" max="3" width="7.16015625" style="0" customWidth="1"/>
    <col min="4" max="4" width="18.1601562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33</v>
      </c>
    </row>
    <row r="2" spans="1:14" ht="23.25" customHeight="1">
      <c r="A2" s="81" t="s">
        <v>34</v>
      </c>
      <c r="B2" s="81"/>
      <c r="C2" s="81"/>
      <c r="D2" s="81"/>
      <c r="E2" s="81"/>
      <c r="F2" s="81"/>
      <c r="G2" s="81"/>
      <c r="H2" s="81"/>
      <c r="I2" s="81"/>
      <c r="J2" s="81"/>
      <c r="K2" s="81"/>
      <c r="L2" s="81"/>
      <c r="M2" s="81"/>
      <c r="N2" s="87"/>
    </row>
    <row r="3" spans="13:14" ht="26.25" customHeight="1">
      <c r="M3" s="88" t="s">
        <v>46</v>
      </c>
      <c r="N3" s="88"/>
    </row>
    <row r="4" spans="1:14" ht="18" customHeight="1">
      <c r="A4" s="67" t="s">
        <v>249</v>
      </c>
      <c r="B4" s="67"/>
      <c r="C4" s="67"/>
      <c r="D4" s="67" t="s">
        <v>121</v>
      </c>
      <c r="E4" s="63" t="s">
        <v>250</v>
      </c>
      <c r="F4" s="67" t="s">
        <v>251</v>
      </c>
      <c r="G4" s="82" t="s">
        <v>252</v>
      </c>
      <c r="H4" s="76" t="s">
        <v>253</v>
      </c>
      <c r="I4" s="67" t="s">
        <v>254</v>
      </c>
      <c r="J4" s="67" t="s">
        <v>166</v>
      </c>
      <c r="K4" s="67"/>
      <c r="L4" s="77" t="s">
        <v>255</v>
      </c>
      <c r="M4" s="67" t="s">
        <v>256</v>
      </c>
      <c r="N4" s="62" t="s">
        <v>257</v>
      </c>
    </row>
    <row r="5" spans="1:14" ht="18" customHeight="1">
      <c r="A5" s="83" t="s">
        <v>258</v>
      </c>
      <c r="B5" s="83" t="s">
        <v>259</v>
      </c>
      <c r="C5" s="83" t="s">
        <v>260</v>
      </c>
      <c r="D5" s="67"/>
      <c r="E5" s="63"/>
      <c r="F5" s="67"/>
      <c r="G5" s="84"/>
      <c r="H5" s="76"/>
      <c r="I5" s="67"/>
      <c r="J5" s="67" t="s">
        <v>258</v>
      </c>
      <c r="K5" s="67" t="s">
        <v>259</v>
      </c>
      <c r="L5" s="79"/>
      <c r="M5" s="67"/>
      <c r="N5" s="62"/>
    </row>
    <row r="6" spans="1:14" ht="18" customHeight="1">
      <c r="A6" s="83" t="s">
        <v>136</v>
      </c>
      <c r="B6" s="83" t="s">
        <v>136</v>
      </c>
      <c r="C6" s="83" t="s">
        <v>136</v>
      </c>
      <c r="D6" s="70" t="s">
        <v>136</v>
      </c>
      <c r="E6" s="70" t="s">
        <v>136</v>
      </c>
      <c r="F6" s="85" t="s">
        <v>136</v>
      </c>
      <c r="G6" s="70" t="s">
        <v>136</v>
      </c>
      <c r="H6" s="70" t="s">
        <v>136</v>
      </c>
      <c r="I6" s="70" t="s">
        <v>136</v>
      </c>
      <c r="J6" s="67" t="s">
        <v>136</v>
      </c>
      <c r="K6" s="67" t="s">
        <v>136</v>
      </c>
      <c r="L6" s="70" t="s">
        <v>136</v>
      </c>
      <c r="M6" s="70" t="s">
        <v>136</v>
      </c>
      <c r="N6" s="70" t="s">
        <v>136</v>
      </c>
    </row>
    <row r="7" spans="1:14" ht="18" customHeight="1">
      <c r="A7" s="83">
        <v>201</v>
      </c>
      <c r="B7" s="83"/>
      <c r="C7" s="83"/>
      <c r="D7" s="74" t="s">
        <v>261</v>
      </c>
      <c r="E7" s="86" t="s">
        <v>262</v>
      </c>
      <c r="F7" s="75"/>
      <c r="G7" s="75"/>
      <c r="H7" s="75"/>
      <c r="I7" s="74"/>
      <c r="J7" s="67">
        <v>302</v>
      </c>
      <c r="K7" s="67"/>
      <c r="L7" s="74">
        <v>2019</v>
      </c>
      <c r="M7" s="74">
        <v>159.85</v>
      </c>
      <c r="N7" s="74"/>
    </row>
    <row r="8" spans="1:14" ht="18" customHeight="1">
      <c r="A8" s="83"/>
      <c r="B8" s="83"/>
      <c r="C8" s="83"/>
      <c r="D8" s="74"/>
      <c r="E8" s="75"/>
      <c r="F8" s="75"/>
      <c r="G8" s="75"/>
      <c r="H8" s="75"/>
      <c r="I8" s="74"/>
      <c r="J8" s="67"/>
      <c r="K8" s="67"/>
      <c r="L8" s="74"/>
      <c r="M8" s="74"/>
      <c r="N8" s="75"/>
    </row>
    <row r="9" spans="1:14" ht="18" customHeight="1">
      <c r="A9" s="83"/>
      <c r="B9" s="83"/>
      <c r="C9" s="83"/>
      <c r="D9" s="74"/>
      <c r="E9" s="75"/>
      <c r="F9" s="75"/>
      <c r="G9" s="75"/>
      <c r="H9" s="74"/>
      <c r="I9" s="74"/>
      <c r="J9" s="67"/>
      <c r="K9" s="67"/>
      <c r="L9" s="74"/>
      <c r="M9" s="74"/>
      <c r="N9" s="75"/>
    </row>
    <row r="10" spans="1:14" ht="18" customHeight="1">
      <c r="A10" s="83"/>
      <c r="B10" s="83"/>
      <c r="C10" s="83"/>
      <c r="D10" s="74"/>
      <c r="E10" s="75"/>
      <c r="F10" s="75"/>
      <c r="G10" s="75"/>
      <c r="H10" s="74"/>
      <c r="I10" s="74"/>
      <c r="J10" s="67"/>
      <c r="K10" s="67"/>
      <c r="L10" s="74"/>
      <c r="M10" s="74"/>
      <c r="N10" s="75"/>
    </row>
    <row r="11" spans="1:14" ht="18" customHeight="1">
      <c r="A11" s="83"/>
      <c r="B11" s="83"/>
      <c r="C11" s="83"/>
      <c r="D11" s="74"/>
      <c r="E11" s="75"/>
      <c r="F11" s="75"/>
      <c r="G11" s="75"/>
      <c r="H11" s="74"/>
      <c r="I11" s="74"/>
      <c r="J11" s="67"/>
      <c r="K11" s="67"/>
      <c r="L11" s="74"/>
      <c r="M11" s="74"/>
      <c r="N11" s="74"/>
    </row>
    <row r="12" spans="1:14" ht="18" customHeight="1">
      <c r="A12" s="83"/>
      <c r="B12" s="83"/>
      <c r="C12" s="83"/>
      <c r="D12" s="74"/>
      <c r="E12" s="75"/>
      <c r="F12" s="75"/>
      <c r="G12" s="75"/>
      <c r="H12" s="74"/>
      <c r="I12" s="74"/>
      <c r="J12" s="67"/>
      <c r="K12" s="67"/>
      <c r="L12" s="74"/>
      <c r="M12" s="74"/>
      <c r="N12" s="74"/>
    </row>
    <row r="13" spans="1:14" ht="18" customHeight="1">
      <c r="A13" s="83"/>
      <c r="B13" s="83"/>
      <c r="C13" s="83"/>
      <c r="D13" s="74"/>
      <c r="E13" s="75"/>
      <c r="F13" s="75"/>
      <c r="G13" s="75"/>
      <c r="H13" s="74"/>
      <c r="I13" s="75"/>
      <c r="J13" s="67"/>
      <c r="K13" s="67"/>
      <c r="L13" s="75"/>
      <c r="M13" s="74"/>
      <c r="N13" s="75"/>
    </row>
    <row r="14" ht="12.75" customHeight="1">
      <c r="M14" s="59"/>
    </row>
    <row r="15" ht="12.75" customHeight="1">
      <c r="M15" s="59"/>
    </row>
    <row r="16" ht="12.75" customHeight="1">
      <c r="M16" s="59"/>
    </row>
    <row r="17" ht="12.75" customHeight="1">
      <c r="M17" s="5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A2" sqref="A2:AC2"/>
    </sheetView>
  </sheetViews>
  <sheetFormatPr defaultColWidth="9.16015625" defaultRowHeight="12.75" customHeight="1"/>
  <cols>
    <col min="1" max="1" width="11.66015625" style="0" customWidth="1"/>
    <col min="2" max="2" width="25.832031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35</v>
      </c>
      <c r="C1" s="60" t="s">
        <v>35</v>
      </c>
    </row>
    <row r="2" spans="1:29" ht="28.5" customHeight="1">
      <c r="A2" s="61" t="s">
        <v>36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0" t="s">
        <v>46</v>
      </c>
    </row>
    <row r="4" spans="1:29" ht="17.25" customHeight="1">
      <c r="A4" s="62" t="s">
        <v>121</v>
      </c>
      <c r="B4" s="62" t="s">
        <v>122</v>
      </c>
      <c r="C4" s="63" t="s">
        <v>263</v>
      </c>
      <c r="D4" s="64"/>
      <c r="E4" s="64"/>
      <c r="F4" s="64"/>
      <c r="G4" s="64"/>
      <c r="H4" s="64"/>
      <c r="I4" s="64"/>
      <c r="J4" s="64"/>
      <c r="K4" s="76"/>
      <c r="L4" s="63" t="s">
        <v>264</v>
      </c>
      <c r="M4" s="64"/>
      <c r="N4" s="64"/>
      <c r="O4" s="64"/>
      <c r="P4" s="64"/>
      <c r="Q4" s="64"/>
      <c r="R4" s="64"/>
      <c r="S4" s="64"/>
      <c r="T4" s="76"/>
      <c r="U4" s="63" t="s">
        <v>265</v>
      </c>
      <c r="V4" s="64"/>
      <c r="W4" s="64"/>
      <c r="X4" s="64"/>
      <c r="Y4" s="64"/>
      <c r="Z4" s="64"/>
      <c r="AA4" s="64"/>
      <c r="AB4" s="64"/>
      <c r="AC4" s="76"/>
    </row>
    <row r="5" spans="1:29" ht="17.25" customHeight="1">
      <c r="A5" s="62"/>
      <c r="B5" s="62"/>
      <c r="C5" s="65" t="s">
        <v>126</v>
      </c>
      <c r="D5" s="63" t="s">
        <v>266</v>
      </c>
      <c r="E5" s="64"/>
      <c r="F5" s="64"/>
      <c r="G5" s="64"/>
      <c r="H5" s="64"/>
      <c r="I5" s="76"/>
      <c r="J5" s="77" t="s">
        <v>185</v>
      </c>
      <c r="K5" s="77" t="s">
        <v>186</v>
      </c>
      <c r="L5" s="65" t="s">
        <v>126</v>
      </c>
      <c r="M5" s="63" t="s">
        <v>266</v>
      </c>
      <c r="N5" s="64"/>
      <c r="O5" s="64"/>
      <c r="P5" s="64"/>
      <c r="Q5" s="64"/>
      <c r="R5" s="76"/>
      <c r="S5" s="77" t="s">
        <v>185</v>
      </c>
      <c r="T5" s="77" t="s">
        <v>186</v>
      </c>
      <c r="U5" s="65" t="s">
        <v>126</v>
      </c>
      <c r="V5" s="63" t="s">
        <v>266</v>
      </c>
      <c r="W5" s="64"/>
      <c r="X5" s="64"/>
      <c r="Y5" s="64"/>
      <c r="Z5" s="64"/>
      <c r="AA5" s="76"/>
      <c r="AB5" s="77" t="s">
        <v>185</v>
      </c>
      <c r="AC5" s="77" t="s">
        <v>186</v>
      </c>
    </row>
    <row r="6" spans="1:29" ht="23.25" customHeight="1">
      <c r="A6" s="62"/>
      <c r="B6" s="62"/>
      <c r="C6" s="66"/>
      <c r="D6" s="67" t="s">
        <v>134</v>
      </c>
      <c r="E6" s="67" t="s">
        <v>267</v>
      </c>
      <c r="F6" s="67" t="s">
        <v>190</v>
      </c>
      <c r="G6" s="67" t="s">
        <v>268</v>
      </c>
      <c r="H6" s="67"/>
      <c r="I6" s="67"/>
      <c r="J6" s="78"/>
      <c r="K6" s="78"/>
      <c r="L6" s="66"/>
      <c r="M6" s="67" t="s">
        <v>134</v>
      </c>
      <c r="N6" s="67" t="s">
        <v>267</v>
      </c>
      <c r="O6" s="67" t="s">
        <v>190</v>
      </c>
      <c r="P6" s="67" t="s">
        <v>268</v>
      </c>
      <c r="Q6" s="67"/>
      <c r="R6" s="67"/>
      <c r="S6" s="78"/>
      <c r="T6" s="78"/>
      <c r="U6" s="66"/>
      <c r="V6" s="67" t="s">
        <v>134</v>
      </c>
      <c r="W6" s="67" t="s">
        <v>267</v>
      </c>
      <c r="X6" s="67" t="s">
        <v>190</v>
      </c>
      <c r="Y6" s="67" t="s">
        <v>268</v>
      </c>
      <c r="Z6" s="67"/>
      <c r="AA6" s="67"/>
      <c r="AB6" s="78"/>
      <c r="AC6" s="78"/>
    </row>
    <row r="7" spans="1:29" ht="44.25" customHeight="1">
      <c r="A7" s="62"/>
      <c r="B7" s="62"/>
      <c r="C7" s="68"/>
      <c r="D7" s="67"/>
      <c r="E7" s="67"/>
      <c r="F7" s="67"/>
      <c r="G7" s="69" t="s">
        <v>134</v>
      </c>
      <c r="H7" s="69" t="s">
        <v>269</v>
      </c>
      <c r="I7" s="69" t="s">
        <v>192</v>
      </c>
      <c r="J7" s="79"/>
      <c r="K7" s="79"/>
      <c r="L7" s="68"/>
      <c r="M7" s="67"/>
      <c r="N7" s="67"/>
      <c r="O7" s="67"/>
      <c r="P7" s="69" t="s">
        <v>134</v>
      </c>
      <c r="Q7" s="69" t="s">
        <v>269</v>
      </c>
      <c r="R7" s="69" t="s">
        <v>192</v>
      </c>
      <c r="S7" s="79"/>
      <c r="T7" s="79"/>
      <c r="U7" s="68"/>
      <c r="V7" s="67"/>
      <c r="W7" s="67"/>
      <c r="X7" s="67"/>
      <c r="Y7" s="69" t="s">
        <v>134</v>
      </c>
      <c r="Z7" s="69" t="s">
        <v>269</v>
      </c>
      <c r="AA7" s="69" t="s">
        <v>192</v>
      </c>
      <c r="AB7" s="79"/>
      <c r="AC7" s="79"/>
    </row>
    <row r="8" spans="1:29" ht="19.5" customHeight="1">
      <c r="A8" s="70" t="s">
        <v>136</v>
      </c>
      <c r="B8" s="70" t="s">
        <v>136</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270</v>
      </c>
      <c r="V8" s="70" t="s">
        <v>271</v>
      </c>
      <c r="W8" s="70" t="s">
        <v>272</v>
      </c>
      <c r="X8" s="70" t="s">
        <v>273</v>
      </c>
      <c r="Y8" s="70" t="s">
        <v>274</v>
      </c>
      <c r="Z8" s="70" t="s">
        <v>275</v>
      </c>
      <c r="AA8" s="70" t="s">
        <v>276</v>
      </c>
      <c r="AB8" s="70" t="s">
        <v>277</v>
      </c>
      <c r="AC8" s="70" t="s">
        <v>278</v>
      </c>
    </row>
    <row r="9" spans="1:29" s="4" customFormat="1" ht="15" customHeight="1">
      <c r="A9" s="72"/>
      <c r="B9" s="72" t="s">
        <v>137</v>
      </c>
      <c r="C9" s="73">
        <f>D9+J9+K9</f>
        <v>13.3408</v>
      </c>
      <c r="D9" s="73">
        <f>SUM(E9:G9)</f>
        <v>11.6548</v>
      </c>
      <c r="E9" s="72"/>
      <c r="F9" s="72">
        <v>4.0539</v>
      </c>
      <c r="G9" s="73">
        <f>H9+I9</f>
        <v>7.6009</v>
      </c>
      <c r="H9" s="72"/>
      <c r="I9" s="72">
        <v>7.6009</v>
      </c>
      <c r="J9" s="72">
        <v>1.686</v>
      </c>
      <c r="K9" s="72"/>
      <c r="L9" s="73">
        <f>M9+S9+T9</f>
        <v>24.79</v>
      </c>
      <c r="M9" s="73">
        <f>SUM(N9:P9)</f>
        <v>17</v>
      </c>
      <c r="N9" s="72"/>
      <c r="O9" s="72">
        <v>13</v>
      </c>
      <c r="P9" s="73">
        <f>Q9+R9</f>
        <v>4</v>
      </c>
      <c r="Q9" s="72"/>
      <c r="R9" s="72">
        <v>4</v>
      </c>
      <c r="S9" s="72">
        <v>4.31</v>
      </c>
      <c r="T9" s="72">
        <v>3.48</v>
      </c>
      <c r="U9" s="73">
        <f aca="true" t="shared" si="0" ref="U9:AC9">L9-C9</f>
        <v>11.4492</v>
      </c>
      <c r="V9" s="73">
        <f t="shared" si="0"/>
        <v>5.3452</v>
      </c>
      <c r="W9" s="73">
        <f t="shared" si="0"/>
        <v>0</v>
      </c>
      <c r="X9" s="73">
        <f t="shared" si="0"/>
        <v>8.946100000000001</v>
      </c>
      <c r="Y9" s="73">
        <f t="shared" si="0"/>
        <v>-3.6009</v>
      </c>
      <c r="Z9" s="73">
        <f t="shared" si="0"/>
        <v>0</v>
      </c>
      <c r="AA9" s="73">
        <f t="shared" si="0"/>
        <v>-3.6009</v>
      </c>
      <c r="AB9" s="73">
        <f t="shared" si="0"/>
        <v>2.6239999999999997</v>
      </c>
      <c r="AC9" s="73">
        <f t="shared" si="0"/>
        <v>3.48</v>
      </c>
    </row>
    <row r="10" spans="1:29" ht="1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ht="1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5" customHeight="1">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spans="1:29" ht="15" customHeight="1">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spans="1:29" ht="15" customHeight="1">
      <c r="A15" s="75"/>
      <c r="B15" s="75"/>
      <c r="C15" s="75"/>
      <c r="D15" s="75"/>
      <c r="E15" s="74"/>
      <c r="F15" s="74"/>
      <c r="G15" s="74"/>
      <c r="H15" s="74"/>
      <c r="I15" s="74"/>
      <c r="J15" s="74"/>
      <c r="K15" s="74"/>
      <c r="L15" s="75"/>
      <c r="M15" s="75"/>
      <c r="N15" s="74"/>
      <c r="O15" s="74"/>
      <c r="P15" s="74"/>
      <c r="Q15" s="74"/>
      <c r="R15" s="74"/>
      <c r="S15" s="74"/>
      <c r="T15" s="74"/>
      <c r="U15" s="75"/>
      <c r="V15" s="75"/>
      <c r="W15" s="74"/>
      <c r="X15" s="74"/>
      <c r="Y15" s="74"/>
      <c r="Z15" s="74"/>
      <c r="AA15" s="74"/>
      <c r="AB15" s="74"/>
      <c r="AC15" s="74"/>
    </row>
    <row r="16" spans="1:29" ht="15" customHeight="1">
      <c r="A16" s="75"/>
      <c r="B16" s="75"/>
      <c r="C16" s="75"/>
      <c r="D16" s="75"/>
      <c r="E16" s="75"/>
      <c r="F16" s="74"/>
      <c r="G16" s="74"/>
      <c r="H16" s="74"/>
      <c r="I16" s="74"/>
      <c r="J16" s="74"/>
      <c r="K16" s="74"/>
      <c r="L16" s="75"/>
      <c r="M16" s="75"/>
      <c r="N16" s="75"/>
      <c r="O16" s="74"/>
      <c r="P16" s="74"/>
      <c r="Q16" s="74"/>
      <c r="R16" s="74"/>
      <c r="S16" s="74"/>
      <c r="T16" s="74"/>
      <c r="U16" s="75"/>
      <c r="V16" s="75"/>
      <c r="W16" s="75"/>
      <c r="X16" s="74"/>
      <c r="Y16" s="74"/>
      <c r="Z16" s="74"/>
      <c r="AA16" s="74"/>
      <c r="AB16" s="74"/>
      <c r="AC16" s="74"/>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57"/>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279</v>
      </c>
      <c r="B5" s="20"/>
      <c r="C5" s="20"/>
      <c r="D5" s="21"/>
      <c r="E5" s="21"/>
      <c r="F5" s="21"/>
      <c r="G5" s="21"/>
      <c r="H5" s="21"/>
      <c r="I5" s="21"/>
    </row>
    <row r="6" spans="1:9" ht="21.75" customHeight="1">
      <c r="A6" s="22" t="s">
        <v>280</v>
      </c>
      <c r="B6" s="23"/>
      <c r="C6" s="23"/>
      <c r="D6" s="24"/>
      <c r="E6" s="24"/>
      <c r="F6" s="22" t="s">
        <v>281</v>
      </c>
      <c r="G6" s="25"/>
      <c r="H6" s="21"/>
      <c r="I6" s="21"/>
    </row>
    <row r="7" spans="1:9" ht="21.75" customHeight="1">
      <c r="A7" s="26" t="s">
        <v>282</v>
      </c>
      <c r="B7" s="27"/>
      <c r="C7" s="28"/>
      <c r="D7" s="29" t="s">
        <v>283</v>
      </c>
      <c r="E7" s="29"/>
      <c r="F7" s="30" t="s">
        <v>284</v>
      </c>
      <c r="G7" s="31"/>
      <c r="H7" s="32"/>
      <c r="I7" s="48"/>
    </row>
    <row r="8" spans="1:9" ht="21.75" customHeight="1">
      <c r="A8" s="33"/>
      <c r="B8" s="34"/>
      <c r="C8" s="35"/>
      <c r="D8" s="29" t="s">
        <v>285</v>
      </c>
      <c r="E8" s="29"/>
      <c r="F8" s="30" t="s">
        <v>285</v>
      </c>
      <c r="G8" s="31"/>
      <c r="H8" s="32"/>
      <c r="I8" s="48"/>
    </row>
    <row r="9" spans="1:9" ht="21.75" customHeight="1">
      <c r="A9" s="36"/>
      <c r="B9" s="37"/>
      <c r="C9" s="38"/>
      <c r="D9" s="29" t="s">
        <v>286</v>
      </c>
      <c r="E9" s="29"/>
      <c r="F9" s="30" t="s">
        <v>287</v>
      </c>
      <c r="G9" s="31"/>
      <c r="H9" s="32"/>
      <c r="I9" s="48"/>
    </row>
    <row r="10" spans="1:9" ht="21.75" customHeight="1">
      <c r="A10" s="21" t="s">
        <v>288</v>
      </c>
      <c r="B10" s="24" t="s">
        <v>289</v>
      </c>
      <c r="C10" s="24"/>
      <c r="D10" s="24"/>
      <c r="E10" s="24"/>
      <c r="F10" s="22" t="s">
        <v>290</v>
      </c>
      <c r="G10" s="23"/>
      <c r="H10" s="23"/>
      <c r="I10" s="25"/>
    </row>
    <row r="11" spans="1:9" ht="100.5" customHeight="1">
      <c r="A11" s="39"/>
      <c r="B11" s="40" t="s">
        <v>291</v>
      </c>
      <c r="C11" s="40"/>
      <c r="D11" s="40"/>
      <c r="E11" s="40"/>
      <c r="F11" s="41" t="s">
        <v>291</v>
      </c>
      <c r="G11" s="42"/>
      <c r="H11" s="43"/>
      <c r="I11" s="49"/>
    </row>
    <row r="12" spans="1:9" ht="24">
      <c r="A12" s="24" t="s">
        <v>292</v>
      </c>
      <c r="B12" s="44" t="s">
        <v>293</v>
      </c>
      <c r="C12" s="24" t="s">
        <v>294</v>
      </c>
      <c r="D12" s="24" t="s">
        <v>295</v>
      </c>
      <c r="E12" s="24" t="s">
        <v>296</v>
      </c>
      <c r="F12" s="24" t="s">
        <v>294</v>
      </c>
      <c r="G12" s="24" t="s">
        <v>295</v>
      </c>
      <c r="H12" s="24"/>
      <c r="I12" s="24" t="s">
        <v>296</v>
      </c>
    </row>
    <row r="13" spans="1:9" ht="21.75" customHeight="1">
      <c r="A13" s="24"/>
      <c r="B13" s="24" t="s">
        <v>297</v>
      </c>
      <c r="C13" s="24" t="s">
        <v>298</v>
      </c>
      <c r="D13" s="29" t="s">
        <v>299</v>
      </c>
      <c r="E13" s="45"/>
      <c r="F13" s="24" t="s">
        <v>298</v>
      </c>
      <c r="G13" s="46" t="s">
        <v>299</v>
      </c>
      <c r="H13" s="46"/>
      <c r="I13" s="45"/>
    </row>
    <row r="14" spans="1:9" ht="21.75" customHeight="1">
      <c r="A14" s="24"/>
      <c r="B14" s="21"/>
      <c r="C14" s="24"/>
      <c r="D14" s="29" t="s">
        <v>300</v>
      </c>
      <c r="E14" s="45"/>
      <c r="F14" s="24"/>
      <c r="G14" s="46" t="s">
        <v>300</v>
      </c>
      <c r="H14" s="46"/>
      <c r="I14" s="45"/>
    </row>
    <row r="15" spans="1:9" ht="21.75" customHeight="1">
      <c r="A15" s="24"/>
      <c r="B15" s="21"/>
      <c r="C15" s="24"/>
      <c r="D15" s="29" t="s">
        <v>301</v>
      </c>
      <c r="E15" s="45"/>
      <c r="F15" s="24"/>
      <c r="G15" s="46" t="s">
        <v>301</v>
      </c>
      <c r="H15" s="46"/>
      <c r="I15" s="45"/>
    </row>
    <row r="16" spans="1:9" ht="21.75" customHeight="1">
      <c r="A16" s="24"/>
      <c r="B16" s="21"/>
      <c r="C16" s="24" t="s">
        <v>302</v>
      </c>
      <c r="D16" s="29" t="s">
        <v>299</v>
      </c>
      <c r="E16" s="45"/>
      <c r="F16" s="24" t="s">
        <v>302</v>
      </c>
      <c r="G16" s="46" t="s">
        <v>299</v>
      </c>
      <c r="H16" s="46"/>
      <c r="I16" s="45"/>
    </row>
    <row r="17" spans="1:9" ht="21.75" customHeight="1">
      <c r="A17" s="24"/>
      <c r="B17" s="21"/>
      <c r="C17" s="24"/>
      <c r="D17" s="29" t="s">
        <v>300</v>
      </c>
      <c r="E17" s="45"/>
      <c r="F17" s="24"/>
      <c r="G17" s="46" t="s">
        <v>300</v>
      </c>
      <c r="H17" s="46"/>
      <c r="I17" s="45"/>
    </row>
    <row r="18" spans="1:9" ht="21.75" customHeight="1">
      <c r="A18" s="24"/>
      <c r="B18" s="21"/>
      <c r="C18" s="24"/>
      <c r="D18" s="29" t="s">
        <v>301</v>
      </c>
      <c r="E18" s="45"/>
      <c r="F18" s="24"/>
      <c r="G18" s="46" t="s">
        <v>301</v>
      </c>
      <c r="H18" s="46"/>
      <c r="I18" s="45"/>
    </row>
    <row r="19" spans="1:9" ht="21.75" customHeight="1">
      <c r="A19" s="24"/>
      <c r="B19" s="21"/>
      <c r="C19" s="24" t="s">
        <v>303</v>
      </c>
      <c r="D19" s="29" t="s">
        <v>299</v>
      </c>
      <c r="E19" s="45"/>
      <c r="F19" s="24" t="s">
        <v>303</v>
      </c>
      <c r="G19" s="46" t="s">
        <v>299</v>
      </c>
      <c r="H19" s="46"/>
      <c r="I19" s="45"/>
    </row>
    <row r="20" spans="1:9" ht="21.75" customHeight="1">
      <c r="A20" s="24"/>
      <c r="B20" s="21"/>
      <c r="C20" s="24"/>
      <c r="D20" s="29" t="s">
        <v>300</v>
      </c>
      <c r="E20" s="45"/>
      <c r="F20" s="24"/>
      <c r="G20" s="46" t="s">
        <v>300</v>
      </c>
      <c r="H20" s="46"/>
      <c r="I20" s="45"/>
    </row>
    <row r="21" spans="1:9" ht="21.75" customHeight="1">
      <c r="A21" s="24"/>
      <c r="B21" s="21"/>
      <c r="C21" s="24"/>
      <c r="D21" s="29" t="s">
        <v>301</v>
      </c>
      <c r="E21" s="45"/>
      <c r="F21" s="24"/>
      <c r="G21" s="46" t="s">
        <v>301</v>
      </c>
      <c r="H21" s="46"/>
      <c r="I21" s="45"/>
    </row>
    <row r="22" spans="1:9" ht="21.75" customHeight="1">
      <c r="A22" s="24"/>
      <c r="B22" s="21"/>
      <c r="C22" s="24" t="s">
        <v>304</v>
      </c>
      <c r="D22" s="29" t="s">
        <v>299</v>
      </c>
      <c r="E22" s="45"/>
      <c r="F22" s="24" t="s">
        <v>304</v>
      </c>
      <c r="G22" s="46" t="s">
        <v>299</v>
      </c>
      <c r="H22" s="46"/>
      <c r="I22" s="45"/>
    </row>
    <row r="23" spans="1:9" ht="21.75" customHeight="1">
      <c r="A23" s="24"/>
      <c r="B23" s="21"/>
      <c r="C23" s="24"/>
      <c r="D23" s="29" t="s">
        <v>300</v>
      </c>
      <c r="E23" s="45"/>
      <c r="F23" s="24"/>
      <c r="G23" s="46" t="s">
        <v>300</v>
      </c>
      <c r="H23" s="46"/>
      <c r="I23" s="45"/>
    </row>
    <row r="24" spans="1:9" ht="21.75" customHeight="1">
      <c r="A24" s="24"/>
      <c r="B24" s="21"/>
      <c r="C24" s="24"/>
      <c r="D24" s="29" t="s">
        <v>301</v>
      </c>
      <c r="E24" s="45"/>
      <c r="F24" s="24"/>
      <c r="G24" s="46" t="s">
        <v>301</v>
      </c>
      <c r="H24" s="46"/>
      <c r="I24" s="45"/>
    </row>
    <row r="25" spans="1:9" ht="21.75" customHeight="1">
      <c r="A25" s="24"/>
      <c r="B25" s="21"/>
      <c r="C25" s="24" t="s">
        <v>305</v>
      </c>
      <c r="D25" s="45"/>
      <c r="E25" s="24"/>
      <c r="F25" s="24" t="s">
        <v>305</v>
      </c>
      <c r="G25" s="46"/>
      <c r="H25" s="46"/>
      <c r="I25" s="45"/>
    </row>
    <row r="26" spans="1:9" ht="21.75" customHeight="1">
      <c r="A26" s="24"/>
      <c r="B26" s="24" t="s">
        <v>306</v>
      </c>
      <c r="C26" s="24" t="s">
        <v>307</v>
      </c>
      <c r="D26" s="29" t="s">
        <v>299</v>
      </c>
      <c r="E26" s="45"/>
      <c r="F26" s="24" t="s">
        <v>307</v>
      </c>
      <c r="G26" s="46" t="s">
        <v>299</v>
      </c>
      <c r="H26" s="46"/>
      <c r="I26" s="45"/>
    </row>
    <row r="27" spans="1:9" ht="21.75" customHeight="1">
      <c r="A27" s="24"/>
      <c r="B27" s="21"/>
      <c r="C27" s="24"/>
      <c r="D27" s="29" t="s">
        <v>300</v>
      </c>
      <c r="E27" s="45"/>
      <c r="F27" s="24"/>
      <c r="G27" s="46" t="s">
        <v>300</v>
      </c>
      <c r="H27" s="46"/>
      <c r="I27" s="45"/>
    </row>
    <row r="28" spans="1:9" ht="21.75" customHeight="1">
      <c r="A28" s="24"/>
      <c r="B28" s="21"/>
      <c r="C28" s="24"/>
      <c r="D28" s="29" t="s">
        <v>301</v>
      </c>
      <c r="E28" s="45"/>
      <c r="F28" s="24"/>
      <c r="G28" s="46" t="s">
        <v>301</v>
      </c>
      <c r="H28" s="46"/>
      <c r="I28" s="45"/>
    </row>
    <row r="29" spans="1:9" ht="21.75" customHeight="1">
      <c r="A29" s="24"/>
      <c r="B29" s="21"/>
      <c r="C29" s="24" t="s">
        <v>308</v>
      </c>
      <c r="D29" s="29" t="s">
        <v>299</v>
      </c>
      <c r="E29" s="45"/>
      <c r="F29" s="24" t="s">
        <v>308</v>
      </c>
      <c r="G29" s="46" t="s">
        <v>299</v>
      </c>
      <c r="H29" s="46"/>
      <c r="I29" s="45"/>
    </row>
    <row r="30" spans="1:9" ht="21.75" customHeight="1">
      <c r="A30" s="24"/>
      <c r="B30" s="21"/>
      <c r="C30" s="24"/>
      <c r="D30" s="29" t="s">
        <v>300</v>
      </c>
      <c r="E30" s="45"/>
      <c r="F30" s="24"/>
      <c r="G30" s="46" t="s">
        <v>300</v>
      </c>
      <c r="H30" s="46"/>
      <c r="I30" s="45"/>
    </row>
    <row r="31" spans="1:9" ht="21.75" customHeight="1">
      <c r="A31" s="24"/>
      <c r="B31" s="21"/>
      <c r="C31" s="24"/>
      <c r="D31" s="29" t="s">
        <v>301</v>
      </c>
      <c r="E31" s="45"/>
      <c r="F31" s="24"/>
      <c r="G31" s="46" t="s">
        <v>301</v>
      </c>
      <c r="H31" s="46"/>
      <c r="I31" s="45"/>
    </row>
    <row r="32" spans="1:9" ht="21.75" customHeight="1">
      <c r="A32" s="24"/>
      <c r="B32" s="21"/>
      <c r="C32" s="24" t="s">
        <v>309</v>
      </c>
      <c r="D32" s="29" t="s">
        <v>299</v>
      </c>
      <c r="E32" s="45"/>
      <c r="F32" s="24" t="s">
        <v>309</v>
      </c>
      <c r="G32" s="46" t="s">
        <v>299</v>
      </c>
      <c r="H32" s="46"/>
      <c r="I32" s="45"/>
    </row>
    <row r="33" spans="1:9" ht="21.75" customHeight="1">
      <c r="A33" s="24"/>
      <c r="B33" s="21"/>
      <c r="C33" s="24"/>
      <c r="D33" s="29" t="s">
        <v>300</v>
      </c>
      <c r="E33" s="45"/>
      <c r="F33" s="24"/>
      <c r="G33" s="46" t="s">
        <v>300</v>
      </c>
      <c r="H33" s="46"/>
      <c r="I33" s="45"/>
    </row>
    <row r="34" spans="1:9" ht="21.75" customHeight="1">
      <c r="A34" s="24"/>
      <c r="B34" s="21"/>
      <c r="C34" s="24"/>
      <c r="D34" s="29" t="s">
        <v>301</v>
      </c>
      <c r="E34" s="45"/>
      <c r="F34" s="24"/>
      <c r="G34" s="46" t="s">
        <v>301</v>
      </c>
      <c r="H34" s="46"/>
      <c r="I34" s="45"/>
    </row>
    <row r="35" spans="1:9" ht="21.75" customHeight="1">
      <c r="A35" s="24"/>
      <c r="B35" s="21"/>
      <c r="C35" s="24" t="s">
        <v>310</v>
      </c>
      <c r="D35" s="29" t="s">
        <v>299</v>
      </c>
      <c r="E35" s="45"/>
      <c r="F35" s="24" t="s">
        <v>310</v>
      </c>
      <c r="G35" s="46" t="s">
        <v>299</v>
      </c>
      <c r="H35" s="46"/>
      <c r="I35" s="45"/>
    </row>
    <row r="36" spans="1:9" ht="21.75" customHeight="1">
      <c r="A36" s="24"/>
      <c r="B36" s="21"/>
      <c r="C36" s="24"/>
      <c r="D36" s="29" t="s">
        <v>300</v>
      </c>
      <c r="E36" s="45"/>
      <c r="F36" s="24"/>
      <c r="G36" s="46" t="s">
        <v>300</v>
      </c>
      <c r="H36" s="46"/>
      <c r="I36" s="45"/>
    </row>
    <row r="37" spans="1:9" ht="21.75" customHeight="1">
      <c r="A37" s="24"/>
      <c r="B37" s="21"/>
      <c r="C37" s="24"/>
      <c r="D37" s="29" t="s">
        <v>301</v>
      </c>
      <c r="E37" s="45"/>
      <c r="F37" s="24"/>
      <c r="G37" s="46" t="s">
        <v>301</v>
      </c>
      <c r="H37" s="46"/>
      <c r="I37" s="45"/>
    </row>
    <row r="38" spans="1:9" ht="21.75" customHeight="1">
      <c r="A38" s="24"/>
      <c r="B38" s="21"/>
      <c r="C38" s="24" t="s">
        <v>305</v>
      </c>
      <c r="D38" s="45"/>
      <c r="E38" s="45"/>
      <c r="F38" s="24" t="s">
        <v>305</v>
      </c>
      <c r="G38" s="46"/>
      <c r="H38" s="46"/>
      <c r="I38" s="45"/>
    </row>
    <row r="39" spans="1:9" ht="21.75" customHeight="1">
      <c r="A39" s="24"/>
      <c r="B39" s="24" t="s">
        <v>311</v>
      </c>
      <c r="C39" s="24" t="s">
        <v>312</v>
      </c>
      <c r="D39" s="29" t="s">
        <v>299</v>
      </c>
      <c r="E39" s="21"/>
      <c r="F39" s="24" t="s">
        <v>312</v>
      </c>
      <c r="G39" s="46" t="s">
        <v>299</v>
      </c>
      <c r="H39" s="46"/>
      <c r="I39" s="45"/>
    </row>
    <row r="40" spans="1:9" ht="21.75" customHeight="1">
      <c r="A40" s="24"/>
      <c r="B40" s="24"/>
      <c r="C40" s="24"/>
      <c r="D40" s="29" t="s">
        <v>300</v>
      </c>
      <c r="E40" s="24"/>
      <c r="F40" s="24"/>
      <c r="G40" s="46" t="s">
        <v>300</v>
      </c>
      <c r="H40" s="46"/>
      <c r="I40" s="45"/>
    </row>
    <row r="41" spans="1:9" ht="21.75" customHeight="1">
      <c r="A41" s="24"/>
      <c r="B41" s="24"/>
      <c r="C41" s="24"/>
      <c r="D41" s="29" t="s">
        <v>301</v>
      </c>
      <c r="E41" s="24"/>
      <c r="F41" s="24"/>
      <c r="G41" s="46" t="s">
        <v>301</v>
      </c>
      <c r="H41" s="46"/>
      <c r="I41" s="45"/>
    </row>
    <row r="42" spans="1:9" ht="21.75" customHeight="1">
      <c r="A42" s="24"/>
      <c r="B42" s="24"/>
      <c r="C42" s="24" t="s">
        <v>305</v>
      </c>
      <c r="D42" s="45"/>
      <c r="E42" s="24"/>
      <c r="F42" s="24" t="s">
        <v>305</v>
      </c>
      <c r="G42" s="46"/>
      <c r="H42" s="46"/>
      <c r="I42" s="45"/>
    </row>
    <row r="43" spans="1:9" ht="21" customHeight="1">
      <c r="A43" s="47" t="s">
        <v>313</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2" sqref="A2:H2"/>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40</v>
      </c>
      <c r="B1" s="52"/>
      <c r="C1" s="52"/>
      <c r="D1" s="52"/>
    </row>
    <row r="2" spans="1:8" ht="23.25" customHeight="1">
      <c r="A2" s="14" t="s">
        <v>41</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314</v>
      </c>
      <c r="B5" s="24"/>
      <c r="C5" s="24"/>
      <c r="D5" s="24"/>
      <c r="E5" s="24"/>
      <c r="F5" s="24"/>
      <c r="G5" s="24"/>
      <c r="H5" s="24"/>
    </row>
    <row r="6" spans="1:8" ht="21.75" customHeight="1">
      <c r="A6" s="24" t="s">
        <v>315</v>
      </c>
      <c r="B6" s="24" t="s">
        <v>316</v>
      </c>
      <c r="C6" s="24"/>
      <c r="D6" s="21" t="s">
        <v>317</v>
      </c>
      <c r="E6" s="21"/>
      <c r="F6" s="21" t="s">
        <v>318</v>
      </c>
      <c r="G6" s="21"/>
      <c r="H6" s="21"/>
    </row>
    <row r="7" spans="1:8" ht="21.75" customHeight="1">
      <c r="A7" s="24"/>
      <c r="B7" s="24"/>
      <c r="C7" s="24"/>
      <c r="D7" s="21"/>
      <c r="E7" s="21"/>
      <c r="F7" s="21" t="s">
        <v>319</v>
      </c>
      <c r="G7" s="21" t="s">
        <v>320</v>
      </c>
      <c r="H7" s="21" t="s">
        <v>321</v>
      </c>
    </row>
    <row r="8" spans="1:8" ht="21.75" customHeight="1">
      <c r="A8" s="24"/>
      <c r="B8" s="24" t="s">
        <v>322</v>
      </c>
      <c r="C8" s="24"/>
      <c r="D8" s="24"/>
      <c r="E8" s="24"/>
      <c r="F8" s="45"/>
      <c r="G8" s="45"/>
      <c r="H8" s="45"/>
    </row>
    <row r="9" spans="1:8" ht="21.75" customHeight="1">
      <c r="A9" s="24"/>
      <c r="B9" s="24" t="s">
        <v>323</v>
      </c>
      <c r="C9" s="24"/>
      <c r="D9" s="24"/>
      <c r="E9" s="24"/>
      <c r="F9" s="45"/>
      <c r="G9" s="45"/>
      <c r="H9" s="45"/>
    </row>
    <row r="10" spans="1:8" ht="21.75" customHeight="1">
      <c r="A10" s="24"/>
      <c r="B10" s="24" t="s">
        <v>324</v>
      </c>
      <c r="C10" s="24"/>
      <c r="D10" s="24"/>
      <c r="E10" s="24"/>
      <c r="F10" s="45"/>
      <c r="G10" s="45"/>
      <c r="H10" s="45"/>
    </row>
    <row r="11" spans="1:8" ht="21.75" customHeight="1">
      <c r="A11" s="24"/>
      <c r="B11" s="24" t="s">
        <v>305</v>
      </c>
      <c r="C11" s="24"/>
      <c r="D11" s="24"/>
      <c r="E11" s="24"/>
      <c r="F11" s="45"/>
      <c r="G11" s="45"/>
      <c r="H11" s="45"/>
    </row>
    <row r="12" spans="1:8" ht="21.75" customHeight="1">
      <c r="A12" s="24"/>
      <c r="B12" s="24" t="s">
        <v>325</v>
      </c>
      <c r="C12" s="24"/>
      <c r="D12" s="24"/>
      <c r="E12" s="21"/>
      <c r="F12" s="45"/>
      <c r="G12" s="45"/>
      <c r="H12" s="45"/>
    </row>
    <row r="13" spans="1:8" ht="73.5" customHeight="1">
      <c r="A13" s="21" t="s">
        <v>326</v>
      </c>
      <c r="B13" s="53" t="s">
        <v>291</v>
      </c>
      <c r="C13" s="54"/>
      <c r="D13" s="54"/>
      <c r="E13" s="54"/>
      <c r="F13" s="54"/>
      <c r="G13" s="54"/>
      <c r="H13" s="54"/>
    </row>
    <row r="14" spans="1:8" ht="21.75" customHeight="1">
      <c r="A14" s="24" t="s">
        <v>327</v>
      </c>
      <c r="B14" s="21" t="s">
        <v>328</v>
      </c>
      <c r="C14" s="21" t="s">
        <v>294</v>
      </c>
      <c r="D14" s="21"/>
      <c r="E14" s="21" t="s">
        <v>295</v>
      </c>
      <c r="F14" s="21"/>
      <c r="G14" s="21" t="s">
        <v>296</v>
      </c>
      <c r="H14" s="21"/>
    </row>
    <row r="15" spans="1:8" ht="21.75" customHeight="1">
      <c r="A15" s="21"/>
      <c r="B15" s="21" t="s">
        <v>329</v>
      </c>
      <c r="C15" s="21" t="s">
        <v>298</v>
      </c>
      <c r="D15" s="21"/>
      <c r="E15" s="46" t="s">
        <v>299</v>
      </c>
      <c r="F15" s="55"/>
      <c r="G15" s="55"/>
      <c r="H15" s="55"/>
    </row>
    <row r="16" spans="1:8" ht="21.75" customHeight="1">
      <c r="A16" s="21"/>
      <c r="B16" s="21"/>
      <c r="C16" s="21"/>
      <c r="D16" s="21"/>
      <c r="E16" s="46" t="s">
        <v>300</v>
      </c>
      <c r="F16" s="55"/>
      <c r="G16" s="55"/>
      <c r="H16" s="55"/>
    </row>
    <row r="17" spans="1:8" ht="21.75" customHeight="1">
      <c r="A17" s="21"/>
      <c r="B17" s="21"/>
      <c r="C17" s="21"/>
      <c r="D17" s="21"/>
      <c r="E17" s="46" t="s">
        <v>301</v>
      </c>
      <c r="F17" s="55"/>
      <c r="G17" s="55"/>
      <c r="H17" s="55"/>
    </row>
    <row r="18" spans="1:8" ht="21.75" customHeight="1">
      <c r="A18" s="21"/>
      <c r="B18" s="21"/>
      <c r="C18" s="24" t="s">
        <v>302</v>
      </c>
      <c r="D18" s="24"/>
      <c r="E18" s="46" t="s">
        <v>299</v>
      </c>
      <c r="F18" s="55"/>
      <c r="G18" s="55"/>
      <c r="H18" s="55"/>
    </row>
    <row r="19" spans="1:8" ht="21.75" customHeight="1">
      <c r="A19" s="21"/>
      <c r="B19" s="21"/>
      <c r="C19" s="24"/>
      <c r="D19" s="24"/>
      <c r="E19" s="46" t="s">
        <v>300</v>
      </c>
      <c r="F19" s="55"/>
      <c r="G19" s="56"/>
      <c r="H19" s="56"/>
    </row>
    <row r="20" spans="1:8" ht="21.75" customHeight="1">
      <c r="A20" s="21"/>
      <c r="B20" s="21"/>
      <c r="C20" s="24"/>
      <c r="D20" s="24"/>
      <c r="E20" s="46" t="s">
        <v>301</v>
      </c>
      <c r="F20" s="57"/>
      <c r="G20" s="55"/>
      <c r="H20" s="55"/>
    </row>
    <row r="21" spans="1:8" ht="21.75" customHeight="1">
      <c r="A21" s="21"/>
      <c r="B21" s="21"/>
      <c r="C21" s="24" t="s">
        <v>303</v>
      </c>
      <c r="D21" s="24"/>
      <c r="E21" s="46" t="s">
        <v>299</v>
      </c>
      <c r="F21" s="57"/>
      <c r="G21" s="55"/>
      <c r="H21" s="55"/>
    </row>
    <row r="22" spans="1:8" ht="21.75" customHeight="1">
      <c r="A22" s="21"/>
      <c r="B22" s="21"/>
      <c r="C22" s="24"/>
      <c r="D22" s="24"/>
      <c r="E22" s="46" t="s">
        <v>300</v>
      </c>
      <c r="F22" s="55"/>
      <c r="G22" s="58"/>
      <c r="H22" s="58"/>
    </row>
    <row r="23" spans="1:8" ht="21.75" customHeight="1">
      <c r="A23" s="21"/>
      <c r="B23" s="21"/>
      <c r="C23" s="24"/>
      <c r="D23" s="24"/>
      <c r="E23" s="46" t="s">
        <v>301</v>
      </c>
      <c r="F23" s="55"/>
      <c r="G23" s="55"/>
      <c r="H23" s="55"/>
    </row>
    <row r="24" spans="1:8" ht="21.75" customHeight="1">
      <c r="A24" s="21"/>
      <c r="B24" s="21"/>
      <c r="C24" s="24" t="s">
        <v>304</v>
      </c>
      <c r="D24" s="24"/>
      <c r="E24" s="46" t="s">
        <v>299</v>
      </c>
      <c r="F24" s="55"/>
      <c r="G24" s="55"/>
      <c r="H24" s="55"/>
    </row>
    <row r="25" spans="1:8" ht="21.75" customHeight="1">
      <c r="A25" s="21"/>
      <c r="B25" s="21"/>
      <c r="C25" s="24"/>
      <c r="D25" s="24"/>
      <c r="E25" s="46" t="s">
        <v>300</v>
      </c>
      <c r="F25" s="55"/>
      <c r="G25" s="55"/>
      <c r="H25" s="55"/>
    </row>
    <row r="26" spans="1:8" ht="21.75" customHeight="1">
      <c r="A26" s="21"/>
      <c r="B26" s="21"/>
      <c r="C26" s="24"/>
      <c r="D26" s="24"/>
      <c r="E26" s="46" t="s">
        <v>301</v>
      </c>
      <c r="F26" s="55"/>
      <c r="G26" s="55"/>
      <c r="H26" s="55"/>
    </row>
    <row r="27" spans="1:8" ht="21.75" customHeight="1">
      <c r="A27" s="21"/>
      <c r="B27" s="21"/>
      <c r="C27" s="24" t="s">
        <v>305</v>
      </c>
      <c r="D27" s="24"/>
      <c r="E27" s="55"/>
      <c r="F27" s="55"/>
      <c r="G27" s="55"/>
      <c r="H27" s="55"/>
    </row>
    <row r="28" spans="1:8" ht="21.75" customHeight="1">
      <c r="A28" s="21"/>
      <c r="B28" s="21" t="s">
        <v>330</v>
      </c>
      <c r="C28" s="24" t="s">
        <v>307</v>
      </c>
      <c r="D28" s="24"/>
      <c r="E28" s="46" t="s">
        <v>299</v>
      </c>
      <c r="F28" s="55"/>
      <c r="G28" s="55"/>
      <c r="H28" s="55"/>
    </row>
    <row r="29" spans="1:8" ht="21.75" customHeight="1">
      <c r="A29" s="21"/>
      <c r="B29" s="21"/>
      <c r="C29" s="24"/>
      <c r="D29" s="24"/>
      <c r="E29" s="46" t="s">
        <v>300</v>
      </c>
      <c r="F29" s="55"/>
      <c r="G29" s="55"/>
      <c r="H29" s="55"/>
    </row>
    <row r="30" spans="1:8" ht="21.75" customHeight="1">
      <c r="A30" s="21"/>
      <c r="B30" s="21"/>
      <c r="C30" s="24"/>
      <c r="D30" s="24"/>
      <c r="E30" s="46" t="s">
        <v>301</v>
      </c>
      <c r="F30" s="55"/>
      <c r="G30" s="55"/>
      <c r="H30" s="55"/>
    </row>
    <row r="31" spans="1:8" ht="21.75" customHeight="1">
      <c r="A31" s="21"/>
      <c r="B31" s="21"/>
      <c r="C31" s="24" t="s">
        <v>308</v>
      </c>
      <c r="D31" s="24"/>
      <c r="E31" s="46" t="s">
        <v>299</v>
      </c>
      <c r="F31" s="55"/>
      <c r="G31" s="55"/>
      <c r="H31" s="55"/>
    </row>
    <row r="32" spans="1:8" ht="21.75" customHeight="1">
      <c r="A32" s="21"/>
      <c r="B32" s="21"/>
      <c r="C32" s="24"/>
      <c r="D32" s="24"/>
      <c r="E32" s="46" t="s">
        <v>300</v>
      </c>
      <c r="F32" s="55"/>
      <c r="G32" s="55"/>
      <c r="H32" s="55"/>
    </row>
    <row r="33" spans="1:8" ht="21.75" customHeight="1">
      <c r="A33" s="21"/>
      <c r="B33" s="21"/>
      <c r="C33" s="24"/>
      <c r="D33" s="24"/>
      <c r="E33" s="46" t="s">
        <v>301</v>
      </c>
      <c r="F33" s="55"/>
      <c r="G33" s="55"/>
      <c r="H33" s="55"/>
    </row>
    <row r="34" spans="1:8" ht="21.75" customHeight="1">
      <c r="A34" s="21"/>
      <c r="B34" s="21"/>
      <c r="C34" s="24" t="s">
        <v>309</v>
      </c>
      <c r="D34" s="24"/>
      <c r="E34" s="46" t="s">
        <v>299</v>
      </c>
      <c r="F34" s="55"/>
      <c r="G34" s="55"/>
      <c r="H34" s="55"/>
    </row>
    <row r="35" spans="1:8" ht="21.75" customHeight="1">
      <c r="A35" s="21"/>
      <c r="B35" s="21"/>
      <c r="C35" s="24"/>
      <c r="D35" s="24"/>
      <c r="E35" s="46" t="s">
        <v>300</v>
      </c>
      <c r="F35" s="55"/>
      <c r="G35" s="55"/>
      <c r="H35" s="55"/>
    </row>
    <row r="36" spans="1:8" ht="21.75" customHeight="1">
      <c r="A36" s="21"/>
      <c r="B36" s="21"/>
      <c r="C36" s="24"/>
      <c r="D36" s="24"/>
      <c r="E36" s="46" t="s">
        <v>301</v>
      </c>
      <c r="F36" s="55"/>
      <c r="G36" s="55"/>
      <c r="H36" s="55"/>
    </row>
    <row r="37" spans="1:8" ht="21.75" customHeight="1">
      <c r="A37" s="21"/>
      <c r="B37" s="21"/>
      <c r="C37" s="24" t="s">
        <v>310</v>
      </c>
      <c r="D37" s="24"/>
      <c r="E37" s="46" t="s">
        <v>299</v>
      </c>
      <c r="F37" s="55"/>
      <c r="G37" s="55"/>
      <c r="H37" s="55"/>
    </row>
    <row r="38" spans="1:8" ht="21.75" customHeight="1">
      <c r="A38" s="21"/>
      <c r="B38" s="21"/>
      <c r="C38" s="24"/>
      <c r="D38" s="24"/>
      <c r="E38" s="46" t="s">
        <v>300</v>
      </c>
      <c r="F38" s="55"/>
      <c r="G38" s="55"/>
      <c r="H38" s="55"/>
    </row>
    <row r="39" spans="1:8" ht="21.75" customHeight="1">
      <c r="A39" s="21"/>
      <c r="B39" s="21"/>
      <c r="C39" s="24"/>
      <c r="D39" s="24"/>
      <c r="E39" s="46" t="s">
        <v>301</v>
      </c>
      <c r="F39" s="55"/>
      <c r="G39" s="55"/>
      <c r="H39" s="55"/>
    </row>
    <row r="40" spans="1:8" ht="21.75" customHeight="1">
      <c r="A40" s="21"/>
      <c r="B40" s="21"/>
      <c r="C40" s="24" t="s">
        <v>305</v>
      </c>
      <c r="D40" s="24"/>
      <c r="E40" s="55"/>
      <c r="F40" s="55"/>
      <c r="G40" s="55"/>
      <c r="H40" s="55"/>
    </row>
    <row r="41" spans="1:8" ht="21.75" customHeight="1">
      <c r="A41" s="21"/>
      <c r="B41" s="24" t="s">
        <v>331</v>
      </c>
      <c r="C41" s="24" t="s">
        <v>312</v>
      </c>
      <c r="D41" s="24"/>
      <c r="E41" s="46" t="s">
        <v>299</v>
      </c>
      <c r="F41" s="55"/>
      <c r="G41" s="55"/>
      <c r="H41" s="55"/>
    </row>
    <row r="42" spans="1:8" ht="21.75" customHeight="1">
      <c r="A42" s="21"/>
      <c r="B42" s="24"/>
      <c r="C42" s="24"/>
      <c r="D42" s="24"/>
      <c r="E42" s="46" t="s">
        <v>300</v>
      </c>
      <c r="F42" s="55"/>
      <c r="G42" s="55"/>
      <c r="H42" s="55"/>
    </row>
    <row r="43" spans="1:8" ht="21.75" customHeight="1">
      <c r="A43" s="21"/>
      <c r="B43" s="24"/>
      <c r="C43" s="24"/>
      <c r="D43" s="24"/>
      <c r="E43" s="46" t="s">
        <v>301</v>
      </c>
      <c r="F43" s="55"/>
      <c r="G43" s="55"/>
      <c r="H43" s="55"/>
    </row>
    <row r="44" spans="1:8" ht="21.75" customHeight="1">
      <c r="A44" s="21"/>
      <c r="B44" s="24"/>
      <c r="C44" s="24" t="s">
        <v>305</v>
      </c>
      <c r="D44" s="24"/>
      <c r="E44" s="55"/>
      <c r="F44" s="55"/>
      <c r="G44" s="55"/>
      <c r="H44" s="55"/>
    </row>
    <row r="45" spans="1:8" s="51" customFormat="1" ht="24" customHeight="1">
      <c r="A45" s="47" t="s">
        <v>332</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7:D39"/>
    <mergeCell ref="C41:D43"/>
    <mergeCell ref="C18:D20"/>
    <mergeCell ref="C21:D23"/>
    <mergeCell ref="C24:D26"/>
    <mergeCell ref="C28:D30"/>
    <mergeCell ref="C31:D33"/>
    <mergeCell ref="C34:D36"/>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42</v>
      </c>
      <c r="B1" s="13"/>
      <c r="C1" s="13"/>
      <c r="D1" s="13"/>
    </row>
    <row r="2" spans="1:9" ht="33.75" customHeight="1">
      <c r="A2" s="14" t="s">
        <v>43</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279</v>
      </c>
      <c r="B5" s="20"/>
      <c r="C5" s="20"/>
      <c r="D5" s="21"/>
      <c r="E5" s="21"/>
      <c r="F5" s="21"/>
      <c r="G5" s="21"/>
      <c r="H5" s="21"/>
      <c r="I5" s="21"/>
    </row>
    <row r="6" spans="1:9" ht="21.75" customHeight="1">
      <c r="A6" s="22" t="s">
        <v>280</v>
      </c>
      <c r="B6" s="23"/>
      <c r="C6" s="23"/>
      <c r="D6" s="24"/>
      <c r="E6" s="24"/>
      <c r="F6" s="22" t="s">
        <v>281</v>
      </c>
      <c r="G6" s="25"/>
      <c r="H6" s="21"/>
      <c r="I6" s="21"/>
    </row>
    <row r="7" spans="1:9" ht="21.75" customHeight="1">
      <c r="A7" s="26" t="s">
        <v>282</v>
      </c>
      <c r="B7" s="27"/>
      <c r="C7" s="28"/>
      <c r="D7" s="29" t="s">
        <v>283</v>
      </c>
      <c r="E7" s="29"/>
      <c r="F7" s="30" t="s">
        <v>284</v>
      </c>
      <c r="G7" s="31"/>
      <c r="H7" s="32"/>
      <c r="I7" s="48"/>
    </row>
    <row r="8" spans="1:9" ht="21.75" customHeight="1">
      <c r="A8" s="33"/>
      <c r="B8" s="34"/>
      <c r="C8" s="35"/>
      <c r="D8" s="29" t="s">
        <v>285</v>
      </c>
      <c r="E8" s="29"/>
      <c r="F8" s="30" t="s">
        <v>285</v>
      </c>
      <c r="G8" s="31"/>
      <c r="H8" s="32"/>
      <c r="I8" s="48"/>
    </row>
    <row r="9" spans="1:9" ht="21.75" customHeight="1">
      <c r="A9" s="36"/>
      <c r="B9" s="37"/>
      <c r="C9" s="38"/>
      <c r="D9" s="29" t="s">
        <v>286</v>
      </c>
      <c r="E9" s="29"/>
      <c r="F9" s="30" t="s">
        <v>287</v>
      </c>
      <c r="G9" s="31"/>
      <c r="H9" s="32"/>
      <c r="I9" s="48"/>
    </row>
    <row r="10" spans="1:9" ht="21.75" customHeight="1">
      <c r="A10" s="21" t="s">
        <v>288</v>
      </c>
      <c r="B10" s="24" t="s">
        <v>289</v>
      </c>
      <c r="C10" s="24"/>
      <c r="D10" s="24"/>
      <c r="E10" s="24"/>
      <c r="F10" s="22" t="s">
        <v>290</v>
      </c>
      <c r="G10" s="23"/>
      <c r="H10" s="23"/>
      <c r="I10" s="25"/>
    </row>
    <row r="11" spans="1:9" ht="100.5" customHeight="1">
      <c r="A11" s="39"/>
      <c r="B11" s="40" t="s">
        <v>291</v>
      </c>
      <c r="C11" s="40"/>
      <c r="D11" s="40"/>
      <c r="E11" s="40"/>
      <c r="F11" s="41" t="s">
        <v>291</v>
      </c>
      <c r="G11" s="42"/>
      <c r="H11" s="43"/>
      <c r="I11" s="49"/>
    </row>
    <row r="12" spans="1:9" ht="24">
      <c r="A12" s="24" t="s">
        <v>292</v>
      </c>
      <c r="B12" s="44" t="s">
        <v>293</v>
      </c>
      <c r="C12" s="24" t="s">
        <v>294</v>
      </c>
      <c r="D12" s="24" t="s">
        <v>295</v>
      </c>
      <c r="E12" s="24" t="s">
        <v>296</v>
      </c>
      <c r="F12" s="24" t="s">
        <v>294</v>
      </c>
      <c r="G12" s="24" t="s">
        <v>295</v>
      </c>
      <c r="H12" s="24"/>
      <c r="I12" s="24" t="s">
        <v>296</v>
      </c>
    </row>
    <row r="13" spans="1:9" ht="21.75" customHeight="1">
      <c r="A13" s="24"/>
      <c r="B13" s="24" t="s">
        <v>297</v>
      </c>
      <c r="C13" s="24" t="s">
        <v>298</v>
      </c>
      <c r="D13" s="29" t="s">
        <v>299</v>
      </c>
      <c r="E13" s="45"/>
      <c r="F13" s="24" t="s">
        <v>298</v>
      </c>
      <c r="G13" s="46" t="s">
        <v>299</v>
      </c>
      <c r="H13" s="46"/>
      <c r="I13" s="45"/>
    </row>
    <row r="14" spans="1:9" ht="21.75" customHeight="1">
      <c r="A14" s="24"/>
      <c r="B14" s="21"/>
      <c r="C14" s="24"/>
      <c r="D14" s="29" t="s">
        <v>300</v>
      </c>
      <c r="E14" s="45"/>
      <c r="F14" s="24"/>
      <c r="G14" s="46" t="s">
        <v>300</v>
      </c>
      <c r="H14" s="46"/>
      <c r="I14" s="45"/>
    </row>
    <row r="15" spans="1:9" ht="21.75" customHeight="1">
      <c r="A15" s="24"/>
      <c r="B15" s="21"/>
      <c r="C15" s="24"/>
      <c r="D15" s="29" t="s">
        <v>301</v>
      </c>
      <c r="E15" s="45"/>
      <c r="F15" s="24"/>
      <c r="G15" s="46" t="s">
        <v>301</v>
      </c>
      <c r="H15" s="46"/>
      <c r="I15" s="45"/>
    </row>
    <row r="16" spans="1:9" ht="21.75" customHeight="1">
      <c r="A16" s="24"/>
      <c r="B16" s="21"/>
      <c r="C16" s="24" t="s">
        <v>302</v>
      </c>
      <c r="D16" s="29" t="s">
        <v>299</v>
      </c>
      <c r="E16" s="45"/>
      <c r="F16" s="24" t="s">
        <v>302</v>
      </c>
      <c r="G16" s="46" t="s">
        <v>299</v>
      </c>
      <c r="H16" s="46"/>
      <c r="I16" s="45"/>
    </row>
    <row r="17" spans="1:9" ht="21.75" customHeight="1">
      <c r="A17" s="24"/>
      <c r="B17" s="21"/>
      <c r="C17" s="24"/>
      <c r="D17" s="29" t="s">
        <v>300</v>
      </c>
      <c r="E17" s="45"/>
      <c r="F17" s="24"/>
      <c r="G17" s="46" t="s">
        <v>300</v>
      </c>
      <c r="H17" s="46"/>
      <c r="I17" s="45"/>
    </row>
    <row r="18" spans="1:9" ht="21.75" customHeight="1">
      <c r="A18" s="24"/>
      <c r="B18" s="21"/>
      <c r="C18" s="24"/>
      <c r="D18" s="29" t="s">
        <v>301</v>
      </c>
      <c r="E18" s="45"/>
      <c r="F18" s="24"/>
      <c r="G18" s="46" t="s">
        <v>301</v>
      </c>
      <c r="H18" s="46"/>
      <c r="I18" s="45"/>
    </row>
    <row r="19" spans="1:9" ht="21.75" customHeight="1">
      <c r="A19" s="24"/>
      <c r="B19" s="21"/>
      <c r="C19" s="24" t="s">
        <v>303</v>
      </c>
      <c r="D19" s="29" t="s">
        <v>299</v>
      </c>
      <c r="E19" s="45"/>
      <c r="F19" s="24" t="s">
        <v>303</v>
      </c>
      <c r="G19" s="46" t="s">
        <v>299</v>
      </c>
      <c r="H19" s="46"/>
      <c r="I19" s="45"/>
    </row>
    <row r="20" spans="1:9" ht="21.75" customHeight="1">
      <c r="A20" s="24"/>
      <c r="B20" s="21"/>
      <c r="C20" s="24"/>
      <c r="D20" s="29" t="s">
        <v>300</v>
      </c>
      <c r="E20" s="45"/>
      <c r="F20" s="24"/>
      <c r="G20" s="46" t="s">
        <v>300</v>
      </c>
      <c r="H20" s="46"/>
      <c r="I20" s="45"/>
    </row>
    <row r="21" spans="1:9" ht="21.75" customHeight="1">
      <c r="A21" s="24"/>
      <c r="B21" s="21"/>
      <c r="C21" s="24"/>
      <c r="D21" s="29" t="s">
        <v>301</v>
      </c>
      <c r="E21" s="45"/>
      <c r="F21" s="24"/>
      <c r="G21" s="46" t="s">
        <v>301</v>
      </c>
      <c r="H21" s="46"/>
      <c r="I21" s="45"/>
    </row>
    <row r="22" spans="1:9" ht="21.75" customHeight="1">
      <c r="A22" s="24"/>
      <c r="B22" s="21"/>
      <c r="C22" s="24" t="s">
        <v>304</v>
      </c>
      <c r="D22" s="29" t="s">
        <v>299</v>
      </c>
      <c r="E22" s="45"/>
      <c r="F22" s="24" t="s">
        <v>304</v>
      </c>
      <c r="G22" s="46" t="s">
        <v>299</v>
      </c>
      <c r="H22" s="46"/>
      <c r="I22" s="45"/>
    </row>
    <row r="23" spans="1:9" ht="21.75" customHeight="1">
      <c r="A23" s="24"/>
      <c r="B23" s="21"/>
      <c r="C23" s="24"/>
      <c r="D23" s="29" t="s">
        <v>300</v>
      </c>
      <c r="E23" s="45"/>
      <c r="F23" s="24"/>
      <c r="G23" s="46" t="s">
        <v>300</v>
      </c>
      <c r="H23" s="46"/>
      <c r="I23" s="45"/>
    </row>
    <row r="24" spans="1:9" ht="21.75" customHeight="1">
      <c r="A24" s="24"/>
      <c r="B24" s="21"/>
      <c r="C24" s="24"/>
      <c r="D24" s="29" t="s">
        <v>301</v>
      </c>
      <c r="E24" s="45"/>
      <c r="F24" s="24"/>
      <c r="G24" s="46" t="s">
        <v>301</v>
      </c>
      <c r="H24" s="46"/>
      <c r="I24" s="45"/>
    </row>
    <row r="25" spans="1:9" ht="21.75" customHeight="1">
      <c r="A25" s="24"/>
      <c r="B25" s="21"/>
      <c r="C25" s="24" t="s">
        <v>305</v>
      </c>
      <c r="D25" s="45"/>
      <c r="E25" s="24"/>
      <c r="F25" s="24" t="s">
        <v>305</v>
      </c>
      <c r="G25" s="46"/>
      <c r="H25" s="46"/>
      <c r="I25" s="45"/>
    </row>
    <row r="26" spans="1:9" ht="21.75" customHeight="1">
      <c r="A26" s="24"/>
      <c r="B26" s="24" t="s">
        <v>306</v>
      </c>
      <c r="C26" s="24" t="s">
        <v>307</v>
      </c>
      <c r="D26" s="29" t="s">
        <v>299</v>
      </c>
      <c r="E26" s="45"/>
      <c r="F26" s="24" t="s">
        <v>307</v>
      </c>
      <c r="G26" s="46" t="s">
        <v>299</v>
      </c>
      <c r="H26" s="46"/>
      <c r="I26" s="45"/>
    </row>
    <row r="27" spans="1:9" ht="21.75" customHeight="1">
      <c r="A27" s="24"/>
      <c r="B27" s="21"/>
      <c r="C27" s="24"/>
      <c r="D27" s="29" t="s">
        <v>300</v>
      </c>
      <c r="E27" s="45"/>
      <c r="F27" s="24"/>
      <c r="G27" s="46" t="s">
        <v>300</v>
      </c>
      <c r="H27" s="46"/>
      <c r="I27" s="45"/>
    </row>
    <row r="28" spans="1:9" ht="21.75" customHeight="1">
      <c r="A28" s="24"/>
      <c r="B28" s="21"/>
      <c r="C28" s="24"/>
      <c r="D28" s="29" t="s">
        <v>301</v>
      </c>
      <c r="E28" s="45"/>
      <c r="F28" s="24"/>
      <c r="G28" s="46" t="s">
        <v>301</v>
      </c>
      <c r="H28" s="46"/>
      <c r="I28" s="45"/>
    </row>
    <row r="29" spans="1:9" ht="21.75" customHeight="1">
      <c r="A29" s="24"/>
      <c r="B29" s="21"/>
      <c r="C29" s="24" t="s">
        <v>308</v>
      </c>
      <c r="D29" s="29" t="s">
        <v>299</v>
      </c>
      <c r="E29" s="45"/>
      <c r="F29" s="24" t="s">
        <v>308</v>
      </c>
      <c r="G29" s="46" t="s">
        <v>299</v>
      </c>
      <c r="H29" s="46"/>
      <c r="I29" s="45"/>
    </row>
    <row r="30" spans="1:9" ht="21.75" customHeight="1">
      <c r="A30" s="24"/>
      <c r="B30" s="21"/>
      <c r="C30" s="24"/>
      <c r="D30" s="29" t="s">
        <v>300</v>
      </c>
      <c r="E30" s="45"/>
      <c r="F30" s="24"/>
      <c r="G30" s="46" t="s">
        <v>300</v>
      </c>
      <c r="H30" s="46"/>
      <c r="I30" s="45"/>
    </row>
    <row r="31" spans="1:9" ht="21.75" customHeight="1">
      <c r="A31" s="24"/>
      <c r="B31" s="21"/>
      <c r="C31" s="24"/>
      <c r="D31" s="29" t="s">
        <v>301</v>
      </c>
      <c r="E31" s="45"/>
      <c r="F31" s="24"/>
      <c r="G31" s="46" t="s">
        <v>301</v>
      </c>
      <c r="H31" s="46"/>
      <c r="I31" s="45"/>
    </row>
    <row r="32" spans="1:9" ht="21.75" customHeight="1">
      <c r="A32" s="24"/>
      <c r="B32" s="21"/>
      <c r="C32" s="24" t="s">
        <v>309</v>
      </c>
      <c r="D32" s="29" t="s">
        <v>299</v>
      </c>
      <c r="E32" s="45"/>
      <c r="F32" s="24" t="s">
        <v>309</v>
      </c>
      <c r="G32" s="46" t="s">
        <v>299</v>
      </c>
      <c r="H32" s="46"/>
      <c r="I32" s="45"/>
    </row>
    <row r="33" spans="1:9" ht="21.75" customHeight="1">
      <c r="A33" s="24"/>
      <c r="B33" s="21"/>
      <c r="C33" s="24"/>
      <c r="D33" s="29" t="s">
        <v>300</v>
      </c>
      <c r="E33" s="45"/>
      <c r="F33" s="24"/>
      <c r="G33" s="46" t="s">
        <v>300</v>
      </c>
      <c r="H33" s="46"/>
      <c r="I33" s="45"/>
    </row>
    <row r="34" spans="1:9" ht="21.75" customHeight="1">
      <c r="A34" s="24"/>
      <c r="B34" s="21"/>
      <c r="C34" s="24"/>
      <c r="D34" s="29" t="s">
        <v>301</v>
      </c>
      <c r="E34" s="45"/>
      <c r="F34" s="24"/>
      <c r="G34" s="46" t="s">
        <v>301</v>
      </c>
      <c r="H34" s="46"/>
      <c r="I34" s="45"/>
    </row>
    <row r="35" spans="1:9" ht="21.75" customHeight="1">
      <c r="A35" s="24"/>
      <c r="B35" s="21"/>
      <c r="C35" s="24" t="s">
        <v>310</v>
      </c>
      <c r="D35" s="29" t="s">
        <v>299</v>
      </c>
      <c r="E35" s="45"/>
      <c r="F35" s="24" t="s">
        <v>310</v>
      </c>
      <c r="G35" s="46" t="s">
        <v>299</v>
      </c>
      <c r="H35" s="46"/>
      <c r="I35" s="45"/>
    </row>
    <row r="36" spans="1:9" ht="21.75" customHeight="1">
      <c r="A36" s="24"/>
      <c r="B36" s="21"/>
      <c r="C36" s="24"/>
      <c r="D36" s="29" t="s">
        <v>300</v>
      </c>
      <c r="E36" s="45"/>
      <c r="F36" s="24"/>
      <c r="G36" s="46" t="s">
        <v>300</v>
      </c>
      <c r="H36" s="46"/>
      <c r="I36" s="45"/>
    </row>
    <row r="37" spans="1:9" ht="21.75" customHeight="1">
      <c r="A37" s="24"/>
      <c r="B37" s="21"/>
      <c r="C37" s="24"/>
      <c r="D37" s="29" t="s">
        <v>301</v>
      </c>
      <c r="E37" s="45"/>
      <c r="F37" s="24"/>
      <c r="G37" s="46" t="s">
        <v>301</v>
      </c>
      <c r="H37" s="46"/>
      <c r="I37" s="45"/>
    </row>
    <row r="38" spans="1:9" ht="21.75" customHeight="1">
      <c r="A38" s="24"/>
      <c r="B38" s="21"/>
      <c r="C38" s="24" t="s">
        <v>305</v>
      </c>
      <c r="D38" s="45"/>
      <c r="E38" s="45"/>
      <c r="F38" s="24" t="s">
        <v>305</v>
      </c>
      <c r="G38" s="46"/>
      <c r="H38" s="46"/>
      <c r="I38" s="45"/>
    </row>
    <row r="39" spans="1:9" ht="21.75" customHeight="1">
      <c r="A39" s="24"/>
      <c r="B39" s="24" t="s">
        <v>311</v>
      </c>
      <c r="C39" s="24" t="s">
        <v>312</v>
      </c>
      <c r="D39" s="29" t="s">
        <v>299</v>
      </c>
      <c r="E39" s="21"/>
      <c r="F39" s="24" t="s">
        <v>312</v>
      </c>
      <c r="G39" s="46" t="s">
        <v>299</v>
      </c>
      <c r="H39" s="46"/>
      <c r="I39" s="45"/>
    </row>
    <row r="40" spans="1:9" ht="21.75" customHeight="1">
      <c r="A40" s="24"/>
      <c r="B40" s="24"/>
      <c r="C40" s="24"/>
      <c r="D40" s="29" t="s">
        <v>300</v>
      </c>
      <c r="E40" s="24"/>
      <c r="F40" s="24"/>
      <c r="G40" s="46" t="s">
        <v>300</v>
      </c>
      <c r="H40" s="46"/>
      <c r="I40" s="45"/>
    </row>
    <row r="41" spans="1:9" ht="21.75" customHeight="1">
      <c r="A41" s="24"/>
      <c r="B41" s="24"/>
      <c r="C41" s="24"/>
      <c r="D41" s="29" t="s">
        <v>301</v>
      </c>
      <c r="E41" s="24"/>
      <c r="F41" s="24"/>
      <c r="G41" s="46" t="s">
        <v>301</v>
      </c>
      <c r="H41" s="46"/>
      <c r="I41" s="45"/>
    </row>
    <row r="42" spans="1:9" ht="21.75" customHeight="1">
      <c r="A42" s="24"/>
      <c r="B42" s="24"/>
      <c r="C42" s="24" t="s">
        <v>305</v>
      </c>
      <c r="D42" s="45"/>
      <c r="E42" s="24"/>
      <c r="F42" s="24" t="s">
        <v>305</v>
      </c>
      <c r="G42" s="46"/>
      <c r="H42" s="46"/>
      <c r="I42" s="45"/>
    </row>
    <row r="43" spans="1:9" ht="21" customHeight="1">
      <c r="A43" s="47" t="s">
        <v>333</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33"/>
  <sheetViews>
    <sheetView workbookViewId="0" topLeftCell="A1">
      <selection activeCell="G5" sqref="G5"/>
    </sheetView>
  </sheetViews>
  <sheetFormatPr defaultColWidth="9.33203125" defaultRowHeight="11.25"/>
  <cols>
    <col min="1" max="1" width="7" style="0" customWidth="1"/>
    <col min="2" max="2" width="19.660156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6</v>
      </c>
      <c r="B3" s="7" t="s">
        <v>334</v>
      </c>
      <c r="C3" s="7" t="s">
        <v>335</v>
      </c>
      <c r="D3" s="7"/>
      <c r="E3" s="7" t="s">
        <v>336</v>
      </c>
      <c r="F3" s="7"/>
      <c r="G3" s="7" t="s">
        <v>337</v>
      </c>
      <c r="H3" s="7" t="s">
        <v>338</v>
      </c>
      <c r="I3" s="7"/>
      <c r="J3" s="7"/>
      <c r="K3" s="7"/>
      <c r="L3" s="7" t="s">
        <v>339</v>
      </c>
      <c r="M3" s="7"/>
      <c r="N3" s="7"/>
      <c r="O3" s="7"/>
    </row>
    <row r="4" spans="1:15" s="1" customFormat="1" ht="31.5" customHeight="1">
      <c r="A4" s="7"/>
      <c r="B4" s="7"/>
      <c r="C4" s="7" t="s">
        <v>340</v>
      </c>
      <c r="D4" s="7" t="s">
        <v>341</v>
      </c>
      <c r="E4" s="7" t="s">
        <v>340</v>
      </c>
      <c r="F4" s="7" t="s">
        <v>341</v>
      </c>
      <c r="G4" s="7"/>
      <c r="H4" s="7" t="s">
        <v>342</v>
      </c>
      <c r="I4" s="7" t="s">
        <v>343</v>
      </c>
      <c r="J4" s="7" t="s">
        <v>344</v>
      </c>
      <c r="K4" s="7" t="s">
        <v>345</v>
      </c>
      <c r="L4" s="7" t="s">
        <v>342</v>
      </c>
      <c r="M4" s="7" t="s">
        <v>343</v>
      </c>
      <c r="N4" s="7" t="s">
        <v>344</v>
      </c>
      <c r="O4" s="7" t="s">
        <v>345</v>
      </c>
    </row>
    <row r="5" spans="1:15" s="1" customFormat="1" ht="33" customHeight="1">
      <c r="A5" s="7">
        <v>1</v>
      </c>
      <c r="B5" s="7" t="s">
        <v>137</v>
      </c>
      <c r="C5" s="7">
        <v>38</v>
      </c>
      <c r="D5" s="7">
        <v>20</v>
      </c>
      <c r="E5" s="7">
        <v>38</v>
      </c>
      <c r="F5" s="7">
        <v>20</v>
      </c>
      <c r="G5" s="7">
        <v>16</v>
      </c>
      <c r="H5" s="7">
        <v>1</v>
      </c>
      <c r="I5" s="10"/>
      <c r="J5" s="7"/>
      <c r="K5" s="10"/>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2" customFormat="1" ht="19.5" customHeight="1">
      <c r="A8" s="7"/>
      <c r="B8" s="7" t="s">
        <v>126</v>
      </c>
      <c r="C8" s="7">
        <f>SUM(C5:C7)</f>
        <v>38</v>
      </c>
      <c r="D8" s="7">
        <f aca="true" t="shared" si="0" ref="D8:O8">SUM(D5:D7)</f>
        <v>20</v>
      </c>
      <c r="E8" s="7">
        <f t="shared" si="0"/>
        <v>38</v>
      </c>
      <c r="F8" s="7">
        <f t="shared" si="0"/>
        <v>20</v>
      </c>
      <c r="G8" s="7">
        <f t="shared" si="0"/>
        <v>16</v>
      </c>
      <c r="H8" s="7">
        <f t="shared" si="0"/>
        <v>1</v>
      </c>
      <c r="I8" s="7">
        <f t="shared" si="0"/>
        <v>0</v>
      </c>
      <c r="J8" s="7">
        <f t="shared" si="0"/>
        <v>0</v>
      </c>
      <c r="K8" s="7">
        <f t="shared" si="0"/>
        <v>0</v>
      </c>
      <c r="L8" s="7">
        <f t="shared" si="0"/>
        <v>0</v>
      </c>
      <c r="M8" s="7">
        <f t="shared" si="0"/>
        <v>0</v>
      </c>
      <c r="N8" s="7">
        <f t="shared" si="0"/>
        <v>0</v>
      </c>
      <c r="O8" s="7">
        <f t="shared" si="0"/>
        <v>0</v>
      </c>
    </row>
    <row r="9" spans="1:15" s="2" customFormat="1" ht="24.75" customHeight="1">
      <c r="A9" s="8"/>
      <c r="B9" s="8"/>
      <c r="C9" s="8"/>
      <c r="D9" s="8"/>
      <c r="E9" s="8"/>
      <c r="F9" s="8"/>
      <c r="G9" s="8"/>
      <c r="H9" s="8"/>
      <c r="I9" s="8"/>
      <c r="J9" s="8"/>
      <c r="K9" s="8"/>
      <c r="L9" s="8"/>
      <c r="M9" s="8"/>
      <c r="N9" s="8"/>
      <c r="O9" s="8"/>
    </row>
    <row r="10" spans="1:15" s="2" customFormat="1" ht="24.75" customHeight="1">
      <c r="A10" s="8"/>
      <c r="B10" s="8"/>
      <c r="C10" s="8"/>
      <c r="D10" s="8"/>
      <c r="E10" s="8"/>
      <c r="F10" s="8"/>
      <c r="G10" s="8"/>
      <c r="H10" s="8"/>
      <c r="I10" s="8"/>
      <c r="J10" s="8"/>
      <c r="K10" s="8"/>
      <c r="L10" s="8"/>
      <c r="M10" s="8"/>
      <c r="N10" s="8"/>
      <c r="O10" s="8"/>
    </row>
    <row r="11" spans="1:15" s="2" customFormat="1" ht="24.75" customHeight="1">
      <c r="A11" s="8"/>
      <c r="B11" s="8"/>
      <c r="C11" s="8"/>
      <c r="D11" s="8"/>
      <c r="E11" s="8"/>
      <c r="F11" s="8"/>
      <c r="G11" s="8"/>
      <c r="H11" s="8"/>
      <c r="I11" s="8"/>
      <c r="J11" s="8"/>
      <c r="K11" s="8"/>
      <c r="L11" s="8"/>
      <c r="M11" s="8"/>
      <c r="N11" s="8"/>
      <c r="O11" s="8"/>
    </row>
    <row r="12" spans="1:15" s="2" customFormat="1" ht="24.75" customHeight="1">
      <c r="A12" s="8"/>
      <c r="B12" s="8"/>
      <c r="C12" s="8"/>
      <c r="D12" s="8"/>
      <c r="E12" s="8"/>
      <c r="F12" s="8"/>
      <c r="G12" s="8"/>
      <c r="H12" s="8"/>
      <c r="I12" s="8"/>
      <c r="J12" s="8"/>
      <c r="K12" s="8"/>
      <c r="L12" s="8"/>
      <c r="M12" s="8"/>
      <c r="N12" s="8"/>
      <c r="O12" s="8"/>
    </row>
    <row r="13" spans="1:15" s="2" customFormat="1" ht="24.75" customHeight="1">
      <c r="A13" s="8"/>
      <c r="B13" s="8"/>
      <c r="C13" s="8"/>
      <c r="D13" s="8"/>
      <c r="E13" s="8"/>
      <c r="F13" s="8"/>
      <c r="G13" s="8"/>
      <c r="H13" s="8"/>
      <c r="I13" s="8"/>
      <c r="J13" s="8"/>
      <c r="K13" s="8"/>
      <c r="L13" s="8"/>
      <c r="M13" s="8"/>
      <c r="N13" s="8"/>
      <c r="O13" s="8"/>
    </row>
    <row r="14" spans="1:15" s="2" customFormat="1" ht="24.75" customHeight="1">
      <c r="A14" s="8"/>
      <c r="B14" s="8"/>
      <c r="C14" s="8"/>
      <c r="D14" s="8"/>
      <c r="E14" s="8"/>
      <c r="F14" s="8"/>
      <c r="G14" s="8"/>
      <c r="H14" s="8"/>
      <c r="I14" s="8"/>
      <c r="J14" s="8"/>
      <c r="K14" s="8"/>
      <c r="L14" s="8"/>
      <c r="M14" s="8"/>
      <c r="N14" s="8"/>
      <c r="O14" s="8"/>
    </row>
    <row r="15" spans="1:15" s="2" customFormat="1" ht="24.75" customHeight="1">
      <c r="A15" s="8"/>
      <c r="B15" s="8"/>
      <c r="C15" s="8"/>
      <c r="D15" s="8"/>
      <c r="E15" s="8"/>
      <c r="F15" s="8"/>
      <c r="G15" s="8"/>
      <c r="H15" s="8"/>
      <c r="I15" s="8"/>
      <c r="J15" s="8"/>
      <c r="K15" s="8"/>
      <c r="L15" s="8"/>
      <c r="M15" s="8"/>
      <c r="N15" s="8"/>
      <c r="O15" s="8"/>
    </row>
    <row r="16" spans="1:15" s="2" customFormat="1" ht="24.75" customHeight="1">
      <c r="A16" s="8"/>
      <c r="B16" s="8"/>
      <c r="C16" s="8"/>
      <c r="D16" s="8"/>
      <c r="E16" s="8"/>
      <c r="F16" s="8"/>
      <c r="G16" s="8"/>
      <c r="H16" s="8"/>
      <c r="I16" s="8"/>
      <c r="J16" s="8"/>
      <c r="K16" s="8"/>
      <c r="L16" s="8"/>
      <c r="M16" s="8"/>
      <c r="N16" s="8"/>
      <c r="O16" s="8"/>
    </row>
    <row r="17" spans="1:15" s="2" customFormat="1" ht="24.75" customHeight="1">
      <c r="A17" s="8"/>
      <c r="B17" s="8"/>
      <c r="C17" s="8"/>
      <c r="D17" s="8"/>
      <c r="E17" s="8"/>
      <c r="F17" s="8"/>
      <c r="G17" s="8"/>
      <c r="H17" s="8"/>
      <c r="I17" s="8"/>
      <c r="J17" s="8"/>
      <c r="K17" s="8"/>
      <c r="L17" s="8"/>
      <c r="M17" s="8"/>
      <c r="N17" s="8"/>
      <c r="O17" s="8"/>
    </row>
    <row r="18" spans="1:15" s="2" customFormat="1" ht="24.75" customHeight="1">
      <c r="A18" s="8"/>
      <c r="B18" s="8"/>
      <c r="C18" s="8"/>
      <c r="D18" s="8"/>
      <c r="E18" s="8"/>
      <c r="F18" s="8"/>
      <c r="G18" s="8"/>
      <c r="H18" s="8"/>
      <c r="I18" s="8"/>
      <c r="J18" s="8"/>
      <c r="K18" s="8"/>
      <c r="L18" s="8"/>
      <c r="M18" s="8"/>
      <c r="N18" s="8"/>
      <c r="O18" s="8"/>
    </row>
    <row r="19" spans="1:15" s="2" customFormat="1" ht="24.75" customHeight="1">
      <c r="A19" s="8"/>
      <c r="B19" s="8"/>
      <c r="C19" s="8"/>
      <c r="D19" s="8"/>
      <c r="E19" s="8"/>
      <c r="F19" s="8"/>
      <c r="G19" s="8"/>
      <c r="H19" s="8"/>
      <c r="I19" s="8"/>
      <c r="J19" s="8"/>
      <c r="K19" s="8"/>
      <c r="L19" s="8"/>
      <c r="M19" s="8"/>
      <c r="N19" s="8"/>
      <c r="O19" s="8"/>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9"/>
      <c r="B30" s="9"/>
      <c r="C30" s="9"/>
      <c r="D30" s="9"/>
      <c r="E30" s="9"/>
      <c r="F30" s="9"/>
      <c r="G30" s="9"/>
      <c r="H30" s="9"/>
      <c r="I30" s="9"/>
      <c r="J30" s="9"/>
      <c r="K30" s="9"/>
      <c r="L30" s="9"/>
      <c r="M30" s="9"/>
      <c r="N30" s="9"/>
      <c r="O30" s="9"/>
    </row>
    <row r="31" spans="1:15" s="3" customFormat="1" ht="24.75" customHeight="1">
      <c r="A31" s="9"/>
      <c r="B31" s="9"/>
      <c r="C31" s="9"/>
      <c r="D31" s="9"/>
      <c r="E31" s="9"/>
      <c r="F31" s="9"/>
      <c r="G31" s="9"/>
      <c r="H31" s="9"/>
      <c r="I31" s="9"/>
      <c r="J31" s="9"/>
      <c r="K31" s="9"/>
      <c r="L31" s="9"/>
      <c r="M31" s="9"/>
      <c r="N31" s="9"/>
      <c r="O31" s="9"/>
    </row>
    <row r="32" spans="1:15" s="3" customFormat="1" ht="24.75" customHeight="1">
      <c r="A32" s="9"/>
      <c r="B32" s="9"/>
      <c r="C32" s="9"/>
      <c r="D32" s="9"/>
      <c r="E32" s="9"/>
      <c r="F32" s="9"/>
      <c r="G32" s="9"/>
      <c r="H32" s="9"/>
      <c r="I32" s="9"/>
      <c r="J32" s="9"/>
      <c r="K32" s="9"/>
      <c r="L32" s="9"/>
      <c r="M32" s="9"/>
      <c r="N32" s="9"/>
      <c r="O32" s="9"/>
    </row>
    <row r="33" spans="1:15" s="3" customFormat="1" ht="24.75" customHeight="1">
      <c r="A33" s="9"/>
      <c r="B33" s="9"/>
      <c r="C33" s="9"/>
      <c r="D33" s="9"/>
      <c r="E33" s="9"/>
      <c r="F33" s="9"/>
      <c r="G33" s="9"/>
      <c r="H33" s="9"/>
      <c r="I33" s="9"/>
      <c r="J33" s="9"/>
      <c r="K33" s="9"/>
      <c r="L33" s="9"/>
      <c r="M33" s="9"/>
      <c r="N33" s="9"/>
      <c r="O33" s="9"/>
    </row>
    <row r="34" s="4" customFormat="1" ht="24.75" customHeight="1"/>
    <row r="35" s="4" customFormat="1" ht="24.75" customHeight="1"/>
    <row r="36" s="4" customFormat="1" ht="24.75" customHeight="1"/>
    <row r="37" s="4" customFormat="1" ht="24.75" customHeight="1"/>
    <row r="38" s="4" customFormat="1" ht="24.75" customHeight="1"/>
    <row r="39" s="4" customFormat="1" ht="24.75" customHeight="1"/>
    <row r="40" s="4" customFormat="1" ht="24.75" customHeight="1"/>
    <row r="41" s="4" customFormat="1" ht="24.75" customHeight="1"/>
    <row r="42" s="4" customFormat="1" ht="24.75" customHeight="1"/>
    <row r="43" s="4" customFormat="1" ht="24.75" customHeight="1"/>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B17" sqref="B17:J17"/>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231" t="s">
        <v>5</v>
      </c>
      <c r="B1" s="231"/>
      <c r="C1" s="231"/>
      <c r="D1" s="231"/>
      <c r="E1" s="231"/>
      <c r="F1" s="231"/>
      <c r="G1" s="231"/>
      <c r="H1" s="231"/>
      <c r="I1" s="231"/>
      <c r="J1" s="231"/>
      <c r="K1" s="231"/>
      <c r="L1" s="231"/>
    </row>
    <row r="2" spans="1:12" s="229" customFormat="1" ht="24.75" customHeight="1">
      <c r="A2" s="232" t="s">
        <v>6</v>
      </c>
      <c r="B2" s="233" t="s">
        <v>7</v>
      </c>
      <c r="C2" s="234"/>
      <c r="D2" s="234"/>
      <c r="E2" s="234"/>
      <c r="F2" s="234"/>
      <c r="G2" s="234"/>
      <c r="H2" s="234"/>
      <c r="I2" s="234"/>
      <c r="J2" s="238"/>
      <c r="K2" s="232" t="s">
        <v>8</v>
      </c>
      <c r="L2" s="232" t="s">
        <v>9</v>
      </c>
    </row>
    <row r="3" spans="1:12" s="230" customFormat="1" ht="24.75" customHeight="1">
      <c r="A3" s="235" t="s">
        <v>10</v>
      </c>
      <c r="B3" s="236" t="s">
        <v>11</v>
      </c>
      <c r="C3" s="236"/>
      <c r="D3" s="236"/>
      <c r="E3" s="236"/>
      <c r="F3" s="236"/>
      <c r="G3" s="236"/>
      <c r="H3" s="236"/>
      <c r="I3" s="236"/>
      <c r="J3" s="236"/>
      <c r="K3" s="235" t="s">
        <v>12</v>
      </c>
      <c r="L3" s="235"/>
    </row>
    <row r="4" spans="1:12" s="230" customFormat="1" ht="24.75" customHeight="1">
      <c r="A4" s="235" t="s">
        <v>13</v>
      </c>
      <c r="B4" s="236" t="s">
        <v>14</v>
      </c>
      <c r="C4" s="236"/>
      <c r="D4" s="236"/>
      <c r="E4" s="236"/>
      <c r="F4" s="236"/>
      <c r="G4" s="236"/>
      <c r="H4" s="236"/>
      <c r="I4" s="236"/>
      <c r="J4" s="236"/>
      <c r="K4" s="235" t="s">
        <v>12</v>
      </c>
      <c r="L4" s="239"/>
    </row>
    <row r="5" spans="1:12" s="230" customFormat="1" ht="24.75" customHeight="1">
      <c r="A5" s="235" t="s">
        <v>15</v>
      </c>
      <c r="B5" s="236" t="s">
        <v>16</v>
      </c>
      <c r="C5" s="236"/>
      <c r="D5" s="236"/>
      <c r="E5" s="236"/>
      <c r="F5" s="236"/>
      <c r="G5" s="236"/>
      <c r="H5" s="236"/>
      <c r="I5" s="236"/>
      <c r="J5" s="236"/>
      <c r="K5" s="235" t="s">
        <v>12</v>
      </c>
      <c r="L5" s="239"/>
    </row>
    <row r="6" spans="1:12" s="230" customFormat="1" ht="24.75" customHeight="1">
      <c r="A6" s="235" t="s">
        <v>17</v>
      </c>
      <c r="B6" s="236" t="s">
        <v>18</v>
      </c>
      <c r="C6" s="236"/>
      <c r="D6" s="236"/>
      <c r="E6" s="236"/>
      <c r="F6" s="236"/>
      <c r="G6" s="236"/>
      <c r="H6" s="236"/>
      <c r="I6" s="236"/>
      <c r="J6" s="236"/>
      <c r="K6" s="235" t="s">
        <v>12</v>
      </c>
      <c r="L6" s="236"/>
    </row>
    <row r="7" spans="1:12" s="230" customFormat="1" ht="24.75" customHeight="1">
      <c r="A7" s="235" t="s">
        <v>19</v>
      </c>
      <c r="B7" s="236" t="s">
        <v>20</v>
      </c>
      <c r="C7" s="236"/>
      <c r="D7" s="236"/>
      <c r="E7" s="236"/>
      <c r="F7" s="236"/>
      <c r="G7" s="236"/>
      <c r="H7" s="236"/>
      <c r="I7" s="236"/>
      <c r="J7" s="236"/>
      <c r="K7" s="235" t="s">
        <v>12</v>
      </c>
      <c r="L7" s="240"/>
    </row>
    <row r="8" spans="1:12" s="230" customFormat="1" ht="24.75" customHeight="1">
      <c r="A8" s="235" t="s">
        <v>21</v>
      </c>
      <c r="B8" s="236" t="s">
        <v>22</v>
      </c>
      <c r="C8" s="236"/>
      <c r="D8" s="236"/>
      <c r="E8" s="236"/>
      <c r="F8" s="236"/>
      <c r="G8" s="236"/>
      <c r="H8" s="236"/>
      <c r="I8" s="236"/>
      <c r="J8" s="236"/>
      <c r="K8" s="235" t="s">
        <v>12</v>
      </c>
      <c r="L8" s="240"/>
    </row>
    <row r="9" spans="1:12" s="230" customFormat="1" ht="24.75" customHeight="1">
      <c r="A9" s="235" t="s">
        <v>23</v>
      </c>
      <c r="B9" s="236" t="s">
        <v>24</v>
      </c>
      <c r="C9" s="236"/>
      <c r="D9" s="236"/>
      <c r="E9" s="236"/>
      <c r="F9" s="236"/>
      <c r="G9" s="236"/>
      <c r="H9" s="236"/>
      <c r="I9" s="236"/>
      <c r="J9" s="236"/>
      <c r="K9" s="235" t="s">
        <v>12</v>
      </c>
      <c r="L9" s="240"/>
    </row>
    <row r="10" spans="1:12" s="230" customFormat="1" ht="24.75" customHeight="1">
      <c r="A10" s="235" t="s">
        <v>25</v>
      </c>
      <c r="B10" s="236" t="s">
        <v>26</v>
      </c>
      <c r="C10" s="236"/>
      <c r="D10" s="236"/>
      <c r="E10" s="236"/>
      <c r="F10" s="236"/>
      <c r="G10" s="236"/>
      <c r="H10" s="236"/>
      <c r="I10" s="236"/>
      <c r="J10" s="236"/>
      <c r="K10" s="235" t="s">
        <v>12</v>
      </c>
      <c r="L10" s="240"/>
    </row>
    <row r="11" spans="1:12" s="230" customFormat="1" ht="24.75" customHeight="1">
      <c r="A11" s="235" t="s">
        <v>27</v>
      </c>
      <c r="B11" s="236" t="s">
        <v>28</v>
      </c>
      <c r="C11" s="236"/>
      <c r="D11" s="236"/>
      <c r="E11" s="236"/>
      <c r="F11" s="236"/>
      <c r="G11" s="236"/>
      <c r="H11" s="236"/>
      <c r="I11" s="236"/>
      <c r="J11" s="236"/>
      <c r="K11" s="235" t="s">
        <v>29</v>
      </c>
      <c r="L11" s="236" t="s">
        <v>30</v>
      </c>
    </row>
    <row r="12" spans="1:12" s="230" customFormat="1" ht="24.75" customHeight="1">
      <c r="A12" s="235" t="s">
        <v>31</v>
      </c>
      <c r="B12" s="236" t="s">
        <v>32</v>
      </c>
      <c r="C12" s="236"/>
      <c r="D12" s="236"/>
      <c r="E12" s="236"/>
      <c r="F12" s="236"/>
      <c r="G12" s="236"/>
      <c r="H12" s="236"/>
      <c r="I12" s="236"/>
      <c r="J12" s="236"/>
      <c r="K12" s="235" t="s">
        <v>12</v>
      </c>
      <c r="L12" s="235"/>
    </row>
    <row r="13" spans="1:12" s="230" customFormat="1" ht="24.75" customHeight="1">
      <c r="A13" s="235" t="s">
        <v>33</v>
      </c>
      <c r="B13" s="236" t="s">
        <v>34</v>
      </c>
      <c r="C13" s="236"/>
      <c r="D13" s="236"/>
      <c r="E13" s="236"/>
      <c r="F13" s="236"/>
      <c r="G13" s="236"/>
      <c r="H13" s="236"/>
      <c r="I13" s="236"/>
      <c r="J13" s="236"/>
      <c r="K13" s="235" t="s">
        <v>12</v>
      </c>
      <c r="L13" s="236"/>
    </row>
    <row r="14" spans="1:12" s="230" customFormat="1" ht="24.75" customHeight="1">
      <c r="A14" s="235" t="s">
        <v>35</v>
      </c>
      <c r="B14" s="237" t="s">
        <v>36</v>
      </c>
      <c r="C14" s="237"/>
      <c r="D14" s="237"/>
      <c r="E14" s="237"/>
      <c r="F14" s="237"/>
      <c r="G14" s="237"/>
      <c r="H14" s="237"/>
      <c r="I14" s="237"/>
      <c r="J14" s="237"/>
      <c r="K14" s="235" t="s">
        <v>12</v>
      </c>
      <c r="L14" s="241"/>
    </row>
    <row r="15" spans="1:12" ht="24.75" customHeight="1">
      <c r="A15" s="235" t="s">
        <v>37</v>
      </c>
      <c r="B15" s="236" t="s">
        <v>38</v>
      </c>
      <c r="C15" s="236"/>
      <c r="D15" s="236"/>
      <c r="E15" s="236"/>
      <c r="F15" s="236"/>
      <c r="G15" s="236"/>
      <c r="H15" s="236"/>
      <c r="I15" s="236"/>
      <c r="J15" s="236"/>
      <c r="K15" s="235" t="s">
        <v>29</v>
      </c>
      <c r="L15" s="242" t="s">
        <v>39</v>
      </c>
    </row>
    <row r="16" spans="1:12" ht="24.75" customHeight="1">
      <c r="A16" s="235" t="s">
        <v>40</v>
      </c>
      <c r="B16" s="236" t="s">
        <v>41</v>
      </c>
      <c r="C16" s="236"/>
      <c r="D16" s="236"/>
      <c r="E16" s="236"/>
      <c r="F16" s="236"/>
      <c r="G16" s="236"/>
      <c r="H16" s="236"/>
      <c r="I16" s="236"/>
      <c r="J16" s="236"/>
      <c r="K16" s="235" t="s">
        <v>29</v>
      </c>
      <c r="L16" s="242" t="s">
        <v>39</v>
      </c>
    </row>
    <row r="17" spans="1:12" ht="24.75" customHeight="1">
      <c r="A17" s="235" t="s">
        <v>42</v>
      </c>
      <c r="B17" s="236" t="s">
        <v>43</v>
      </c>
      <c r="C17" s="236"/>
      <c r="D17" s="236"/>
      <c r="E17" s="236"/>
      <c r="F17" s="236"/>
      <c r="G17" s="236"/>
      <c r="H17" s="236"/>
      <c r="I17" s="236"/>
      <c r="J17" s="236"/>
      <c r="K17" s="235" t="s">
        <v>29</v>
      </c>
      <c r="L17" s="242" t="s">
        <v>39</v>
      </c>
    </row>
    <row r="18" spans="1:12" ht="24.75" customHeight="1">
      <c r="A18" s="235" t="s">
        <v>44</v>
      </c>
      <c r="B18" s="236" t="s">
        <v>45</v>
      </c>
      <c r="C18" s="236"/>
      <c r="D18" s="236"/>
      <c r="E18" s="236"/>
      <c r="F18" s="236"/>
      <c r="G18" s="236"/>
      <c r="H18" s="236"/>
      <c r="I18" s="236"/>
      <c r="J18" s="236"/>
      <c r="K18" s="235" t="s">
        <v>12</v>
      </c>
      <c r="L18" s="243"/>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B1">
      <selection activeCell="F14" sqref="F14:F15"/>
    </sheetView>
  </sheetViews>
  <sheetFormatPr defaultColWidth="9.16015625" defaultRowHeight="12.75" customHeight="1"/>
  <cols>
    <col min="1" max="1" width="40.5" style="0" customWidth="1"/>
    <col min="2" max="2" width="23.33203125" style="219" customWidth="1"/>
    <col min="3" max="3" width="41" style="0" customWidth="1"/>
    <col min="4" max="4" width="28.66015625" style="219" customWidth="1"/>
    <col min="5" max="5" width="43" style="0" customWidth="1"/>
    <col min="6" max="6" width="24.16015625" style="220" customWidth="1"/>
  </cols>
  <sheetData>
    <row r="1" spans="1:6" ht="13.5" customHeight="1">
      <c r="A1" s="97" t="s">
        <v>10</v>
      </c>
      <c r="B1" s="104"/>
      <c r="C1" s="98"/>
      <c r="D1" s="104"/>
      <c r="E1" s="98"/>
      <c r="F1" s="221"/>
    </row>
    <row r="2" spans="1:6" ht="16.5" customHeight="1">
      <c r="A2" s="192" t="s">
        <v>11</v>
      </c>
      <c r="B2" s="192"/>
      <c r="C2" s="192"/>
      <c r="D2" s="192"/>
      <c r="E2" s="192"/>
      <c r="F2" s="192"/>
    </row>
    <row r="3" spans="1:6" ht="15" customHeight="1">
      <c r="A3" s="102"/>
      <c r="B3" s="102"/>
      <c r="C3" s="103"/>
      <c r="D3" s="222"/>
      <c r="E3" s="104"/>
      <c r="F3" s="104" t="s">
        <v>46</v>
      </c>
    </row>
    <row r="4" spans="1:6" ht="18.75" customHeight="1">
      <c r="A4" s="105" t="s">
        <v>47</v>
      </c>
      <c r="B4" s="105"/>
      <c r="C4" s="105" t="s">
        <v>48</v>
      </c>
      <c r="D4" s="105"/>
      <c r="E4" s="105"/>
      <c r="F4" s="105"/>
    </row>
    <row r="5" spans="1:6" ht="18.75" customHeight="1">
      <c r="A5" s="105" t="s">
        <v>49</v>
      </c>
      <c r="B5" s="105" t="s">
        <v>50</v>
      </c>
      <c r="C5" s="105" t="s">
        <v>51</v>
      </c>
      <c r="D5" s="106" t="s">
        <v>50</v>
      </c>
      <c r="E5" s="105" t="s">
        <v>52</v>
      </c>
      <c r="F5" s="105" t="s">
        <v>50</v>
      </c>
    </row>
    <row r="6" spans="1:6" ht="18.75" customHeight="1">
      <c r="A6" s="194" t="s">
        <v>53</v>
      </c>
      <c r="B6" s="112">
        <f>B7+B12+B13+B15+B16+B17</f>
        <v>1711.92</v>
      </c>
      <c r="C6" s="194" t="s">
        <v>53</v>
      </c>
      <c r="D6" s="112">
        <f>SUM(D7:D34)</f>
        <v>1711.9200000000003</v>
      </c>
      <c r="E6" s="114" t="s">
        <v>53</v>
      </c>
      <c r="F6" s="112">
        <f>F7+F12+F23+F24+F25</f>
        <v>1711.92</v>
      </c>
    </row>
    <row r="7" spans="1:6" ht="18.75" customHeight="1">
      <c r="A7" s="107" t="s">
        <v>54</v>
      </c>
      <c r="B7" s="112">
        <f>B8+B10+B11</f>
        <v>1711.92</v>
      </c>
      <c r="C7" s="197" t="s">
        <v>55</v>
      </c>
      <c r="D7" s="198">
        <v>1024.63</v>
      </c>
      <c r="E7" s="114" t="s">
        <v>56</v>
      </c>
      <c r="F7" s="112">
        <f>SUM(F8:F11)</f>
        <v>937.47</v>
      </c>
    </row>
    <row r="8" spans="1:8" ht="18.75" customHeight="1">
      <c r="A8" s="107" t="s">
        <v>57</v>
      </c>
      <c r="B8" s="196">
        <v>1711.92</v>
      </c>
      <c r="C8" s="197" t="s">
        <v>58</v>
      </c>
      <c r="D8" s="196"/>
      <c r="E8" s="114" t="s">
        <v>59</v>
      </c>
      <c r="F8" s="202">
        <v>734.81</v>
      </c>
      <c r="H8" s="59"/>
    </row>
    <row r="9" spans="1:6" ht="18.75" customHeight="1">
      <c r="A9" s="199" t="s">
        <v>60</v>
      </c>
      <c r="B9" s="200">
        <v>774.45</v>
      </c>
      <c r="C9" s="197" t="s">
        <v>61</v>
      </c>
      <c r="D9" s="196"/>
      <c r="E9" s="114" t="s">
        <v>62</v>
      </c>
      <c r="F9" s="202">
        <v>164.96</v>
      </c>
    </row>
    <row r="10" spans="1:6" ht="18.75" customHeight="1">
      <c r="A10" s="107" t="s">
        <v>63</v>
      </c>
      <c r="B10" s="115"/>
      <c r="C10" s="197" t="s">
        <v>64</v>
      </c>
      <c r="D10" s="196"/>
      <c r="E10" s="114" t="s">
        <v>65</v>
      </c>
      <c r="F10" s="202">
        <v>37.7</v>
      </c>
    </row>
    <row r="11" spans="1:6" ht="18.75" customHeight="1">
      <c r="A11" s="107" t="s">
        <v>66</v>
      </c>
      <c r="B11" s="115"/>
      <c r="C11" s="223" t="s">
        <v>67</v>
      </c>
      <c r="D11" s="196"/>
      <c r="E11" s="114" t="s">
        <v>68</v>
      </c>
      <c r="F11" s="202"/>
    </row>
    <row r="12" spans="1:6" ht="18.75" customHeight="1">
      <c r="A12" s="107" t="s">
        <v>69</v>
      </c>
      <c r="B12" s="115"/>
      <c r="C12" s="197" t="s">
        <v>70</v>
      </c>
      <c r="D12" s="196"/>
      <c r="E12" s="114" t="s">
        <v>71</v>
      </c>
      <c r="F12" s="112">
        <f>SUM(F13:F22)</f>
        <v>774.45</v>
      </c>
    </row>
    <row r="13" spans="1:6" ht="18.75" customHeight="1">
      <c r="A13" s="107" t="s">
        <v>72</v>
      </c>
      <c r="B13" s="115"/>
      <c r="C13" s="197" t="s">
        <v>73</v>
      </c>
      <c r="D13" s="198"/>
      <c r="E13" s="114" t="s">
        <v>59</v>
      </c>
      <c r="F13" s="110"/>
    </row>
    <row r="14" spans="1:6" ht="18.75" customHeight="1">
      <c r="A14" s="107" t="s">
        <v>74</v>
      </c>
      <c r="B14" s="115"/>
      <c r="C14" s="197" t="s">
        <v>75</v>
      </c>
      <c r="D14" s="196"/>
      <c r="E14" s="114" t="s">
        <v>62</v>
      </c>
      <c r="F14" s="110">
        <v>379.65</v>
      </c>
    </row>
    <row r="15" spans="1:6" ht="18.75" customHeight="1">
      <c r="A15" s="107" t="s">
        <v>76</v>
      </c>
      <c r="B15" s="115"/>
      <c r="C15" s="197" t="s">
        <v>77</v>
      </c>
      <c r="D15" s="196"/>
      <c r="E15" s="114" t="s">
        <v>78</v>
      </c>
      <c r="F15" s="110">
        <v>394.8</v>
      </c>
    </row>
    <row r="16" spans="1:6" ht="18.75" customHeight="1">
      <c r="A16" s="204" t="s">
        <v>79</v>
      </c>
      <c r="B16" s="115"/>
      <c r="C16" s="197" t="s">
        <v>80</v>
      </c>
      <c r="D16" s="196"/>
      <c r="E16" s="114" t="s">
        <v>81</v>
      </c>
      <c r="F16" s="110"/>
    </row>
    <row r="17" spans="1:6" ht="18.75" customHeight="1">
      <c r="A17" s="204" t="s">
        <v>82</v>
      </c>
      <c r="B17" s="115"/>
      <c r="C17" s="197" t="s">
        <v>83</v>
      </c>
      <c r="D17" s="196"/>
      <c r="E17" s="114" t="s">
        <v>84</v>
      </c>
      <c r="F17" s="110"/>
    </row>
    <row r="18" spans="1:6" ht="18.75" customHeight="1">
      <c r="A18" s="204"/>
      <c r="B18" s="224"/>
      <c r="C18" s="197" t="s">
        <v>85</v>
      </c>
      <c r="D18" s="198">
        <v>100</v>
      </c>
      <c r="E18" s="114" t="s">
        <v>86</v>
      </c>
      <c r="F18" s="110"/>
    </row>
    <row r="19" spans="1:6" ht="18.75" customHeight="1">
      <c r="A19" s="116"/>
      <c r="B19" s="225"/>
      <c r="C19" s="197" t="s">
        <v>87</v>
      </c>
      <c r="D19" s="198">
        <v>483</v>
      </c>
      <c r="E19" s="114" t="s">
        <v>88</v>
      </c>
      <c r="F19" s="115"/>
    </row>
    <row r="20" spans="1:6" ht="18.75" customHeight="1">
      <c r="A20" s="116"/>
      <c r="B20" s="224"/>
      <c r="C20" s="197" t="s">
        <v>89</v>
      </c>
      <c r="D20" s="198">
        <v>53.65</v>
      </c>
      <c r="E20" s="114" t="s">
        <v>90</v>
      </c>
      <c r="F20" s="115"/>
    </row>
    <row r="21" spans="1:6" ht="18.75" customHeight="1">
      <c r="A21" s="74"/>
      <c r="B21" s="224"/>
      <c r="C21" s="197" t="s">
        <v>91</v>
      </c>
      <c r="D21" s="196"/>
      <c r="E21" s="114" t="s">
        <v>92</v>
      </c>
      <c r="F21" s="115"/>
    </row>
    <row r="22" spans="1:6" ht="18.75" customHeight="1">
      <c r="A22" s="75"/>
      <c r="B22" s="224"/>
      <c r="C22" s="197" t="s">
        <v>93</v>
      </c>
      <c r="D22" s="198"/>
      <c r="E22" s="114" t="s">
        <v>94</v>
      </c>
      <c r="F22" s="115"/>
    </row>
    <row r="23" spans="1:6" ht="18.75" customHeight="1">
      <c r="A23" s="206"/>
      <c r="B23" s="224"/>
      <c r="C23" s="197" t="s">
        <v>95</v>
      </c>
      <c r="D23" s="115"/>
      <c r="E23" s="118" t="s">
        <v>96</v>
      </c>
      <c r="F23" s="115"/>
    </row>
    <row r="24" spans="1:6" ht="18.75" customHeight="1">
      <c r="A24" s="206"/>
      <c r="B24" s="224"/>
      <c r="C24" s="197" t="s">
        <v>97</v>
      </c>
      <c r="D24" s="115"/>
      <c r="E24" s="118" t="s">
        <v>98</v>
      </c>
      <c r="F24" s="115"/>
    </row>
    <row r="25" spans="1:7" ht="18.75" customHeight="1">
      <c r="A25" s="206"/>
      <c r="B25" s="224"/>
      <c r="C25" s="197" t="s">
        <v>99</v>
      </c>
      <c r="D25" s="115"/>
      <c r="E25" s="118" t="s">
        <v>100</v>
      </c>
      <c r="F25" s="115"/>
      <c r="G25" s="59"/>
    </row>
    <row r="26" spans="1:8" ht="18.75" customHeight="1">
      <c r="A26" s="206"/>
      <c r="B26" s="224"/>
      <c r="C26" s="197" t="s">
        <v>101</v>
      </c>
      <c r="D26" s="207">
        <v>50.64</v>
      </c>
      <c r="E26" s="118"/>
      <c r="F26" s="115"/>
      <c r="G26" s="59"/>
      <c r="H26" s="59"/>
    </row>
    <row r="27" spans="1:8" ht="18.75" customHeight="1">
      <c r="A27" s="75"/>
      <c r="B27" s="225"/>
      <c r="C27" s="197" t="s">
        <v>102</v>
      </c>
      <c r="D27" s="115"/>
      <c r="E27" s="114"/>
      <c r="F27" s="115"/>
      <c r="G27" s="59"/>
      <c r="H27" s="59"/>
    </row>
    <row r="28" spans="1:8" ht="18.75" customHeight="1">
      <c r="A28" s="206"/>
      <c r="B28" s="224"/>
      <c r="C28" s="197" t="s">
        <v>103</v>
      </c>
      <c r="D28" s="115"/>
      <c r="E28" s="114"/>
      <c r="F28" s="115"/>
      <c r="G28" s="59"/>
      <c r="H28" s="59"/>
    </row>
    <row r="29" spans="1:8" ht="18.75" customHeight="1">
      <c r="A29" s="75"/>
      <c r="B29" s="225"/>
      <c r="C29" s="197" t="s">
        <v>104</v>
      </c>
      <c r="D29" s="115"/>
      <c r="E29" s="114"/>
      <c r="F29" s="115"/>
      <c r="G29" s="59"/>
      <c r="H29" s="59"/>
    </row>
    <row r="30" spans="1:7" ht="18.75" customHeight="1">
      <c r="A30" s="75"/>
      <c r="B30" s="224"/>
      <c r="C30" s="197" t="s">
        <v>105</v>
      </c>
      <c r="D30" s="115"/>
      <c r="E30" s="114"/>
      <c r="F30" s="115"/>
      <c r="G30" s="59"/>
    </row>
    <row r="31" spans="1:7" ht="18.75" customHeight="1">
      <c r="A31" s="75"/>
      <c r="B31" s="224"/>
      <c r="C31" s="197" t="s">
        <v>106</v>
      </c>
      <c r="D31" s="115"/>
      <c r="E31" s="114"/>
      <c r="F31" s="115"/>
      <c r="G31" s="59"/>
    </row>
    <row r="32" spans="1:7" ht="18.75" customHeight="1">
      <c r="A32" s="75"/>
      <c r="B32" s="224"/>
      <c r="C32" s="197" t="s">
        <v>107</v>
      </c>
      <c r="D32" s="115"/>
      <c r="E32" s="114"/>
      <c r="F32" s="115"/>
      <c r="G32" s="59"/>
    </row>
    <row r="33" spans="1:8" ht="18.75" customHeight="1">
      <c r="A33" s="75"/>
      <c r="B33" s="224"/>
      <c r="C33" s="197" t="s">
        <v>108</v>
      </c>
      <c r="D33" s="115"/>
      <c r="E33" s="114"/>
      <c r="F33" s="115"/>
      <c r="G33" s="59"/>
      <c r="H33" s="59"/>
    </row>
    <row r="34" spans="1:7" ht="18.75" customHeight="1">
      <c r="A34" s="74"/>
      <c r="B34" s="224"/>
      <c r="C34" s="197" t="s">
        <v>109</v>
      </c>
      <c r="D34" s="115"/>
      <c r="E34" s="114"/>
      <c r="F34" s="115"/>
      <c r="G34" s="59"/>
    </row>
    <row r="35" spans="1:6" ht="18.75" customHeight="1">
      <c r="A35" s="75"/>
      <c r="B35" s="224"/>
      <c r="C35" s="111"/>
      <c r="D35" s="115"/>
      <c r="E35" s="114"/>
      <c r="F35" s="115"/>
    </row>
    <row r="36" spans="1:6" ht="18.75" customHeight="1">
      <c r="A36" s="75"/>
      <c r="B36" s="224"/>
      <c r="C36" s="109"/>
      <c r="D36" s="226"/>
      <c r="E36" s="114"/>
      <c r="F36" s="115"/>
    </row>
    <row r="37" spans="1:6" ht="18.75" customHeight="1">
      <c r="A37" s="75"/>
      <c r="B37" s="224"/>
      <c r="C37" s="109"/>
      <c r="D37" s="226"/>
      <c r="E37" s="114"/>
      <c r="F37" s="120"/>
    </row>
    <row r="38" spans="1:6" ht="18.75" customHeight="1">
      <c r="A38" s="106" t="s">
        <v>110</v>
      </c>
      <c r="B38" s="121">
        <f>SUM(B6,B18)</f>
        <v>1711.92</v>
      </c>
      <c r="C38" s="106" t="s">
        <v>111</v>
      </c>
      <c r="D38" s="121">
        <f>SUM(D6,D35)</f>
        <v>1711.9200000000003</v>
      </c>
      <c r="E38" s="106" t="s">
        <v>111</v>
      </c>
      <c r="F38" s="123">
        <f>SUM(F6,F26)</f>
        <v>1711.92</v>
      </c>
    </row>
    <row r="39" spans="1:6" ht="18.75" customHeight="1">
      <c r="A39" s="205" t="s">
        <v>112</v>
      </c>
      <c r="B39" s="224"/>
      <c r="C39" s="204" t="s">
        <v>113</v>
      </c>
      <c r="D39" s="226">
        <f>SUM(B45)-SUM(D38)-SUM(D40)</f>
        <v>0</v>
      </c>
      <c r="E39" s="204" t="s">
        <v>113</v>
      </c>
      <c r="F39" s="120">
        <f>D39</f>
        <v>0</v>
      </c>
    </row>
    <row r="40" spans="1:6" ht="18.75" customHeight="1">
      <c r="A40" s="205" t="s">
        <v>114</v>
      </c>
      <c r="B40" s="224"/>
      <c r="C40" s="111" t="s">
        <v>115</v>
      </c>
      <c r="D40" s="115"/>
      <c r="E40" s="111" t="s">
        <v>115</v>
      </c>
      <c r="F40" s="115"/>
    </row>
    <row r="41" spans="1:6" ht="18.75" customHeight="1">
      <c r="A41" s="205" t="s">
        <v>116</v>
      </c>
      <c r="B41" s="227"/>
      <c r="C41" s="211"/>
      <c r="D41" s="226"/>
      <c r="E41" s="75"/>
      <c r="F41" s="226"/>
    </row>
    <row r="42" spans="1:6" ht="18.75" customHeight="1">
      <c r="A42" s="205" t="s">
        <v>117</v>
      </c>
      <c r="B42" s="224"/>
      <c r="C42" s="211"/>
      <c r="D42" s="226"/>
      <c r="E42" s="74"/>
      <c r="F42" s="226"/>
    </row>
    <row r="43" spans="1:6" ht="18.75" customHeight="1">
      <c r="A43" s="205" t="s">
        <v>118</v>
      </c>
      <c r="B43" s="224"/>
      <c r="C43" s="211"/>
      <c r="D43" s="228"/>
      <c r="E43" s="75"/>
      <c r="F43" s="226"/>
    </row>
    <row r="44" spans="1:6" ht="18.75" customHeight="1">
      <c r="A44" s="75"/>
      <c r="B44" s="224"/>
      <c r="C44" s="74"/>
      <c r="D44" s="228"/>
      <c r="E44" s="74"/>
      <c r="F44" s="228"/>
    </row>
    <row r="45" spans="1:6" ht="18.75" customHeight="1">
      <c r="A45" s="105" t="s">
        <v>119</v>
      </c>
      <c r="B45" s="121">
        <f>SUM(B38,B39,B40)</f>
        <v>1711.92</v>
      </c>
      <c r="C45" s="213" t="s">
        <v>120</v>
      </c>
      <c r="D45" s="122">
        <f>SUM(D38,D39,D40)</f>
        <v>1711.9200000000003</v>
      </c>
      <c r="E45" s="105" t="s">
        <v>120</v>
      </c>
      <c r="F45" s="123">
        <f>SUM(F38,F39,F40)</f>
        <v>1711.92</v>
      </c>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A2" sqref="A2:O2"/>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214" t="s">
        <v>14</v>
      </c>
      <c r="B2" s="214"/>
      <c r="C2" s="214"/>
      <c r="D2" s="214"/>
      <c r="E2" s="214"/>
      <c r="F2" s="214"/>
      <c r="G2" s="214"/>
      <c r="H2" s="214"/>
      <c r="I2" s="214"/>
      <c r="J2" s="214"/>
      <c r="K2" s="214"/>
      <c r="L2" s="214"/>
      <c r="M2" s="214"/>
      <c r="N2" s="214"/>
      <c r="O2" s="214"/>
      <c r="P2" s="87"/>
    </row>
    <row r="3" ht="21.75" customHeight="1">
      <c r="O3" s="4" t="s">
        <v>46</v>
      </c>
    </row>
    <row r="4" spans="1:15" ht="18" customHeight="1">
      <c r="A4" s="62" t="s">
        <v>121</v>
      </c>
      <c r="B4" s="62" t="s">
        <v>122</v>
      </c>
      <c r="C4" s="62" t="s">
        <v>123</v>
      </c>
      <c r="D4" s="62" t="s">
        <v>124</v>
      </c>
      <c r="E4" s="62"/>
      <c r="F4" s="62"/>
      <c r="G4" s="62"/>
      <c r="H4" s="62"/>
      <c r="I4" s="62"/>
      <c r="J4" s="62"/>
      <c r="K4" s="62"/>
      <c r="L4" s="62"/>
      <c r="M4" s="62"/>
      <c r="N4" s="62"/>
      <c r="O4" s="77" t="s">
        <v>125</v>
      </c>
    </row>
    <row r="5" spans="1:15" ht="22.5" customHeight="1">
      <c r="A5" s="62"/>
      <c r="B5" s="62"/>
      <c r="C5" s="62"/>
      <c r="D5" s="67" t="s">
        <v>126</v>
      </c>
      <c r="E5" s="67" t="s">
        <v>127</v>
      </c>
      <c r="F5" s="67"/>
      <c r="G5" s="67" t="s">
        <v>128</v>
      </c>
      <c r="H5" s="67" t="s">
        <v>129</v>
      </c>
      <c r="I5" s="67" t="s">
        <v>130</v>
      </c>
      <c r="J5" s="67" t="s">
        <v>131</v>
      </c>
      <c r="K5" s="67" t="s">
        <v>132</v>
      </c>
      <c r="L5" s="67" t="s">
        <v>112</v>
      </c>
      <c r="M5" s="67" t="s">
        <v>116</v>
      </c>
      <c r="N5" s="67" t="s">
        <v>133</v>
      </c>
      <c r="O5" s="78"/>
    </row>
    <row r="6" spans="1:15" ht="33.75" customHeight="1">
      <c r="A6" s="62"/>
      <c r="B6" s="62"/>
      <c r="C6" s="62"/>
      <c r="D6" s="67"/>
      <c r="E6" s="67" t="s">
        <v>134</v>
      </c>
      <c r="F6" s="67" t="s">
        <v>135</v>
      </c>
      <c r="G6" s="67"/>
      <c r="H6" s="67"/>
      <c r="I6" s="67"/>
      <c r="J6" s="67"/>
      <c r="K6" s="67"/>
      <c r="L6" s="67"/>
      <c r="M6" s="67"/>
      <c r="N6" s="67"/>
      <c r="O6" s="79"/>
    </row>
    <row r="7" spans="1:15" ht="18" customHeight="1">
      <c r="A7" s="70" t="s">
        <v>136</v>
      </c>
      <c r="B7" s="70" t="s">
        <v>136</v>
      </c>
      <c r="C7" s="70">
        <v>1</v>
      </c>
      <c r="D7" s="70">
        <v>2</v>
      </c>
      <c r="E7" s="70">
        <v>3</v>
      </c>
      <c r="F7" s="70">
        <v>4</v>
      </c>
      <c r="G7" s="70">
        <v>5</v>
      </c>
      <c r="H7" s="70">
        <v>6</v>
      </c>
      <c r="I7" s="70">
        <v>7</v>
      </c>
      <c r="J7" s="70">
        <v>8</v>
      </c>
      <c r="K7" s="70">
        <v>9</v>
      </c>
      <c r="L7" s="70">
        <v>10</v>
      </c>
      <c r="M7" s="70">
        <v>11</v>
      </c>
      <c r="N7" s="70">
        <v>12</v>
      </c>
      <c r="O7" s="70">
        <v>13</v>
      </c>
    </row>
    <row r="8" spans="1:15" s="4" customFormat="1" ht="18" customHeight="1">
      <c r="A8" s="72"/>
      <c r="B8" s="72" t="s">
        <v>137</v>
      </c>
      <c r="C8" s="217">
        <f>D8+O8</f>
        <v>1711.92</v>
      </c>
      <c r="D8" s="217">
        <f>E8+SUM(G8:N8)</f>
        <v>1711.92</v>
      </c>
      <c r="E8" s="147">
        <v>1711.92</v>
      </c>
      <c r="F8" s="200">
        <v>774.45</v>
      </c>
      <c r="G8" s="200"/>
      <c r="H8" s="200"/>
      <c r="I8" s="200"/>
      <c r="J8" s="200">
        <v>0</v>
      </c>
      <c r="K8" s="200"/>
      <c r="L8" s="200"/>
      <c r="M8" s="200"/>
      <c r="N8" s="200"/>
      <c r="O8" s="200"/>
    </row>
    <row r="9" spans="1:15" s="4" customFormat="1" ht="18" customHeight="1">
      <c r="A9" s="72"/>
      <c r="B9" s="72"/>
      <c r="C9" s="72"/>
      <c r="D9" s="72"/>
      <c r="E9" s="72"/>
      <c r="F9" s="72"/>
      <c r="G9" s="72"/>
      <c r="H9" s="72"/>
      <c r="I9" s="72"/>
      <c r="J9" s="72"/>
      <c r="K9" s="72"/>
      <c r="L9" s="72"/>
      <c r="M9" s="72"/>
      <c r="N9" s="72"/>
      <c r="O9" s="72"/>
    </row>
    <row r="10" spans="1:15" s="4" customFormat="1" ht="18" customHeight="1">
      <c r="A10" s="72"/>
      <c r="B10" s="72"/>
      <c r="C10" s="72"/>
      <c r="D10" s="72"/>
      <c r="E10" s="72"/>
      <c r="F10" s="72"/>
      <c r="G10" s="72"/>
      <c r="H10" s="72"/>
      <c r="I10" s="72"/>
      <c r="J10" s="218"/>
      <c r="K10" s="218"/>
      <c r="L10" s="218"/>
      <c r="M10" s="218"/>
      <c r="N10" s="72"/>
      <c r="O10" s="72"/>
    </row>
    <row r="11" spans="1:15" s="4" customFormat="1" ht="18" customHeight="1">
      <c r="A11" s="72"/>
      <c r="B11" s="218"/>
      <c r="C11" s="218"/>
      <c r="D11" s="72"/>
      <c r="E11" s="72"/>
      <c r="F11" s="72"/>
      <c r="G11" s="72"/>
      <c r="H11" s="218"/>
      <c r="I11" s="218"/>
      <c r="J11" s="218"/>
      <c r="K11" s="218"/>
      <c r="L11" s="218"/>
      <c r="M11" s="218"/>
      <c r="N11" s="72"/>
      <c r="O11" s="72"/>
    </row>
    <row r="12" spans="1:15" s="4" customFormat="1" ht="18" customHeight="1">
      <c r="A12" s="72"/>
      <c r="B12" s="72"/>
      <c r="C12" s="72"/>
      <c r="D12" s="72"/>
      <c r="E12" s="72"/>
      <c r="F12" s="72"/>
      <c r="G12" s="72"/>
      <c r="H12" s="218"/>
      <c r="I12" s="218"/>
      <c r="J12" s="218"/>
      <c r="K12" s="218"/>
      <c r="L12" s="218"/>
      <c r="M12" s="218"/>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E8" sqref="E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8.16015625" style="0" customWidth="1"/>
    <col min="6" max="6" width="16.5"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214" t="s">
        <v>16</v>
      </c>
      <c r="B2" s="214"/>
      <c r="C2" s="214"/>
      <c r="D2" s="214"/>
      <c r="E2" s="214"/>
      <c r="F2" s="214"/>
      <c r="G2" s="214"/>
      <c r="H2" s="214"/>
      <c r="I2" s="214"/>
      <c r="J2" s="214"/>
      <c r="K2" s="214"/>
      <c r="L2" s="214"/>
      <c r="M2" s="214"/>
      <c r="N2" s="87"/>
    </row>
    <row r="3" ht="21.75" customHeight="1">
      <c r="M3" s="80" t="s">
        <v>46</v>
      </c>
    </row>
    <row r="4" spans="1:13" ht="15" customHeight="1">
      <c r="A4" s="62" t="s">
        <v>121</v>
      </c>
      <c r="B4" s="62" t="s">
        <v>122</v>
      </c>
      <c r="C4" s="62" t="s">
        <v>123</v>
      </c>
      <c r="D4" s="62" t="s">
        <v>124</v>
      </c>
      <c r="E4" s="62"/>
      <c r="F4" s="62"/>
      <c r="G4" s="62"/>
      <c r="H4" s="62"/>
      <c r="I4" s="62"/>
      <c r="J4" s="62"/>
      <c r="K4" s="62"/>
      <c r="L4" s="62"/>
      <c r="M4" s="62"/>
    </row>
    <row r="5" spans="1:13" ht="30" customHeight="1">
      <c r="A5" s="62"/>
      <c r="B5" s="62"/>
      <c r="C5" s="62"/>
      <c r="D5" s="67" t="s">
        <v>126</v>
      </c>
      <c r="E5" s="67" t="s">
        <v>138</v>
      </c>
      <c r="F5" s="67"/>
      <c r="G5" s="67" t="s">
        <v>128</v>
      </c>
      <c r="H5" s="67" t="s">
        <v>130</v>
      </c>
      <c r="I5" s="67" t="s">
        <v>131</v>
      </c>
      <c r="J5" s="67" t="s">
        <v>132</v>
      </c>
      <c r="K5" s="67" t="s">
        <v>114</v>
      </c>
      <c r="L5" s="67" t="s">
        <v>125</v>
      </c>
      <c r="M5" s="67" t="s">
        <v>116</v>
      </c>
    </row>
    <row r="6" spans="1:13" ht="40.5" customHeight="1">
      <c r="A6" s="62"/>
      <c r="B6" s="62"/>
      <c r="C6" s="62"/>
      <c r="D6" s="67"/>
      <c r="E6" s="67" t="s">
        <v>134</v>
      </c>
      <c r="F6" s="67" t="s">
        <v>139</v>
      </c>
      <c r="G6" s="67"/>
      <c r="H6" s="67"/>
      <c r="I6" s="67"/>
      <c r="J6" s="67"/>
      <c r="K6" s="67"/>
      <c r="L6" s="67"/>
      <c r="M6" s="67"/>
    </row>
    <row r="7" spans="1:13" ht="18" customHeight="1">
      <c r="A7" s="70" t="s">
        <v>136</v>
      </c>
      <c r="B7" s="70" t="s">
        <v>136</v>
      </c>
      <c r="C7" s="70">
        <v>1</v>
      </c>
      <c r="D7" s="70">
        <v>2</v>
      </c>
      <c r="E7" s="70">
        <v>3</v>
      </c>
      <c r="F7" s="70">
        <v>4</v>
      </c>
      <c r="G7" s="70">
        <v>5</v>
      </c>
      <c r="H7" s="70">
        <v>6</v>
      </c>
      <c r="I7" s="70">
        <v>7</v>
      </c>
      <c r="J7" s="70">
        <v>8</v>
      </c>
      <c r="K7" s="70">
        <v>9</v>
      </c>
      <c r="L7" s="70">
        <v>10</v>
      </c>
      <c r="M7" s="70">
        <v>11</v>
      </c>
    </row>
    <row r="8" spans="1:13" ht="18" customHeight="1">
      <c r="A8" s="215"/>
      <c r="B8" s="72" t="s">
        <v>137</v>
      </c>
      <c r="C8" s="216">
        <f>D8</f>
        <v>1711.92</v>
      </c>
      <c r="D8" s="216">
        <f>E8+SUM(G8:M8)</f>
        <v>1711.92</v>
      </c>
      <c r="E8" s="147">
        <v>1711.92</v>
      </c>
      <c r="F8" s="200">
        <v>774.45</v>
      </c>
      <c r="G8" s="215"/>
      <c r="H8" s="215"/>
      <c r="I8" s="215"/>
      <c r="J8" s="215"/>
      <c r="K8" s="215"/>
      <c r="L8" s="215"/>
      <c r="M8" s="215"/>
    </row>
    <row r="9" spans="1:13" ht="18" customHeight="1">
      <c r="A9" s="74"/>
      <c r="B9" s="74"/>
      <c r="C9" s="74"/>
      <c r="D9" s="74"/>
      <c r="E9" s="74"/>
      <c r="F9" s="74"/>
      <c r="G9" s="74"/>
      <c r="H9" s="74"/>
      <c r="I9" s="74"/>
      <c r="J9" s="74"/>
      <c r="K9" s="74"/>
      <c r="L9" s="74"/>
      <c r="M9" s="74"/>
    </row>
    <row r="10" spans="1:13" ht="18" customHeight="1">
      <c r="A10" s="74"/>
      <c r="B10" s="74"/>
      <c r="C10" s="74"/>
      <c r="D10" s="74"/>
      <c r="E10" s="74"/>
      <c r="F10" s="74"/>
      <c r="G10" s="74"/>
      <c r="H10" s="74"/>
      <c r="I10" s="74"/>
      <c r="J10" s="74"/>
      <c r="K10" s="74"/>
      <c r="L10" s="74"/>
      <c r="M10" s="74"/>
    </row>
    <row r="11" spans="1:13" ht="18" customHeight="1">
      <c r="A11" s="74"/>
      <c r="B11" s="74"/>
      <c r="C11" s="74"/>
      <c r="D11" s="74"/>
      <c r="E11" s="74"/>
      <c r="F11" s="74"/>
      <c r="G11" s="74"/>
      <c r="H11" s="74"/>
      <c r="I11" s="75"/>
      <c r="J11" s="74"/>
      <c r="K11" s="74"/>
      <c r="L11" s="74"/>
      <c r="M11" s="74"/>
    </row>
    <row r="12" spans="1:13" ht="18" customHeight="1">
      <c r="A12" s="74"/>
      <c r="B12" s="74"/>
      <c r="C12" s="74"/>
      <c r="D12" s="74"/>
      <c r="E12" s="74"/>
      <c r="F12" s="74"/>
      <c r="G12" s="74"/>
      <c r="H12" s="75"/>
      <c r="I12" s="75"/>
      <c r="J12" s="74"/>
      <c r="K12" s="74"/>
      <c r="L12" s="74"/>
      <c r="M12" s="74"/>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6"/>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B1">
      <selection activeCell="F19" sqref="F19"/>
    </sheetView>
  </sheetViews>
  <sheetFormatPr defaultColWidth="9.16015625" defaultRowHeight="12.75" customHeight="1"/>
  <cols>
    <col min="1" max="1" width="41.5" style="0" customWidth="1"/>
    <col min="2" max="2" width="24.66015625" style="0" customWidth="1"/>
    <col min="3" max="3" width="41.66015625" style="0" customWidth="1"/>
    <col min="4" max="4" width="28.66015625" style="0" customWidth="1"/>
    <col min="5" max="5" width="43" style="0" customWidth="1"/>
    <col min="6" max="6" width="24.16015625" style="0" customWidth="1"/>
  </cols>
  <sheetData>
    <row r="1" spans="1:6" ht="12.75" customHeight="1">
      <c r="A1" s="97" t="s">
        <v>17</v>
      </c>
      <c r="B1" s="98"/>
      <c r="C1" s="98"/>
      <c r="D1" s="98"/>
      <c r="E1" s="98"/>
      <c r="F1" s="99"/>
    </row>
    <row r="2" spans="1:6" ht="25.5" customHeight="1">
      <c r="A2" s="192" t="s">
        <v>140</v>
      </c>
      <c r="B2" s="192"/>
      <c r="C2" s="192"/>
      <c r="D2" s="192"/>
      <c r="E2" s="192"/>
      <c r="F2" s="192"/>
    </row>
    <row r="3" spans="1:6" ht="15" customHeight="1">
      <c r="A3" s="102"/>
      <c r="B3" s="102"/>
      <c r="C3" s="103"/>
      <c r="D3" s="103"/>
      <c r="E3" s="104"/>
      <c r="F3" s="193" t="s">
        <v>46</v>
      </c>
    </row>
    <row r="4" spans="1:6" ht="17.25" customHeight="1">
      <c r="A4" s="105" t="s">
        <v>47</v>
      </c>
      <c r="B4" s="105"/>
      <c r="C4" s="105" t="s">
        <v>48</v>
      </c>
      <c r="D4" s="105"/>
      <c r="E4" s="105"/>
      <c r="F4" s="105"/>
    </row>
    <row r="5" spans="1:6" ht="17.25" customHeight="1">
      <c r="A5" s="105" t="s">
        <v>49</v>
      </c>
      <c r="B5" s="105" t="s">
        <v>50</v>
      </c>
      <c r="C5" s="105" t="s">
        <v>51</v>
      </c>
      <c r="D5" s="106" t="s">
        <v>50</v>
      </c>
      <c r="E5" s="105" t="s">
        <v>52</v>
      </c>
      <c r="F5" s="105" t="s">
        <v>50</v>
      </c>
    </row>
    <row r="6" spans="1:6" ht="17.25" customHeight="1">
      <c r="A6" s="194" t="s">
        <v>141</v>
      </c>
      <c r="B6" s="195">
        <f>B7+B9+B10</f>
        <v>1711.92</v>
      </c>
      <c r="C6" s="194" t="s">
        <v>141</v>
      </c>
      <c r="D6" s="110">
        <v>1711.92</v>
      </c>
      <c r="E6" s="114" t="s">
        <v>141</v>
      </c>
      <c r="F6" s="112">
        <f>F7+F12+F23+F24+F25</f>
        <v>1711.92</v>
      </c>
    </row>
    <row r="7" spans="1:6" ht="17.25" customHeight="1">
      <c r="A7" s="107" t="s">
        <v>142</v>
      </c>
      <c r="B7" s="196">
        <v>1711.92</v>
      </c>
      <c r="C7" s="197" t="s">
        <v>55</v>
      </c>
      <c r="D7" s="198">
        <v>1024.63</v>
      </c>
      <c r="E7" s="114" t="s">
        <v>56</v>
      </c>
      <c r="F7" s="112">
        <f>SUM(F8:F11)</f>
        <v>937.47</v>
      </c>
    </row>
    <row r="8" spans="1:8" ht="17.25" customHeight="1">
      <c r="A8" s="199" t="s">
        <v>143</v>
      </c>
      <c r="B8" s="200">
        <v>774.45</v>
      </c>
      <c r="C8" s="197" t="s">
        <v>58</v>
      </c>
      <c r="D8" s="201"/>
      <c r="E8" s="114" t="s">
        <v>59</v>
      </c>
      <c r="F8" s="202">
        <v>734.81</v>
      </c>
      <c r="H8" s="59"/>
    </row>
    <row r="9" spans="1:6" ht="17.25" customHeight="1">
      <c r="A9" s="107" t="s">
        <v>144</v>
      </c>
      <c r="B9" s="110"/>
      <c r="C9" s="197" t="s">
        <v>61</v>
      </c>
      <c r="D9" s="201"/>
      <c r="E9" s="114" t="s">
        <v>62</v>
      </c>
      <c r="F9" s="202">
        <v>164.96</v>
      </c>
    </row>
    <row r="10" spans="1:6" ht="17.25" customHeight="1">
      <c r="A10" s="107" t="s">
        <v>145</v>
      </c>
      <c r="B10" s="110"/>
      <c r="C10" s="197" t="s">
        <v>64</v>
      </c>
      <c r="D10" s="201"/>
      <c r="E10" s="114" t="s">
        <v>65</v>
      </c>
      <c r="F10" s="202">
        <v>37.7</v>
      </c>
    </row>
    <row r="11" spans="1:6" ht="17.25" customHeight="1">
      <c r="A11" s="107"/>
      <c r="B11" s="110"/>
      <c r="C11" s="197" t="s">
        <v>67</v>
      </c>
      <c r="D11" s="201"/>
      <c r="E11" s="114" t="s">
        <v>68</v>
      </c>
      <c r="F11" s="202"/>
    </row>
    <row r="12" spans="1:6" ht="17.25" customHeight="1">
      <c r="A12" s="107"/>
      <c r="B12" s="110"/>
      <c r="C12" s="197" t="s">
        <v>70</v>
      </c>
      <c r="D12" s="201"/>
      <c r="E12" s="114" t="s">
        <v>71</v>
      </c>
      <c r="F12" s="112">
        <f>SUM(F14:F15)</f>
        <v>774.45</v>
      </c>
    </row>
    <row r="13" spans="1:6" ht="17.25" customHeight="1">
      <c r="A13" s="107"/>
      <c r="B13" s="110"/>
      <c r="C13" s="197" t="s">
        <v>73</v>
      </c>
      <c r="D13" s="147"/>
      <c r="E13" s="203" t="s">
        <v>59</v>
      </c>
      <c r="F13" s="110"/>
    </row>
    <row r="14" spans="1:6" ht="17.25" customHeight="1">
      <c r="A14" s="107"/>
      <c r="B14" s="110"/>
      <c r="C14" s="197" t="s">
        <v>75</v>
      </c>
      <c r="D14" s="201"/>
      <c r="E14" s="203" t="s">
        <v>62</v>
      </c>
      <c r="F14" s="110">
        <v>379.65</v>
      </c>
    </row>
    <row r="15" spans="1:6" ht="17.25" customHeight="1">
      <c r="A15" s="204"/>
      <c r="B15" s="110"/>
      <c r="C15" s="197" t="s">
        <v>77</v>
      </c>
      <c r="D15" s="201"/>
      <c r="E15" s="203" t="s">
        <v>78</v>
      </c>
      <c r="F15" s="110">
        <v>394.8</v>
      </c>
    </row>
    <row r="16" spans="1:6" ht="17.25" customHeight="1">
      <c r="A16" s="204"/>
      <c r="B16" s="110"/>
      <c r="C16" s="197" t="s">
        <v>80</v>
      </c>
      <c r="D16" s="201"/>
      <c r="E16" s="203" t="s">
        <v>81</v>
      </c>
      <c r="F16" s="110"/>
    </row>
    <row r="17" spans="1:6" ht="17.25" customHeight="1">
      <c r="A17" s="204"/>
      <c r="B17" s="110"/>
      <c r="C17" s="197" t="s">
        <v>83</v>
      </c>
      <c r="D17" s="201"/>
      <c r="E17" s="203" t="s">
        <v>84</v>
      </c>
      <c r="F17" s="110"/>
    </row>
    <row r="18" spans="1:6" ht="17.25" customHeight="1">
      <c r="A18" s="204"/>
      <c r="B18" s="108"/>
      <c r="C18" s="197" t="s">
        <v>85</v>
      </c>
      <c r="D18" s="198">
        <v>100</v>
      </c>
      <c r="E18" s="203" t="s">
        <v>86</v>
      </c>
      <c r="F18" s="110"/>
    </row>
    <row r="19" spans="1:6" ht="17.25" customHeight="1">
      <c r="A19" s="116"/>
      <c r="B19" s="117"/>
      <c r="C19" s="197" t="s">
        <v>87</v>
      </c>
      <c r="D19" s="198">
        <v>483</v>
      </c>
      <c r="E19" s="203" t="s">
        <v>88</v>
      </c>
      <c r="F19" s="110"/>
    </row>
    <row r="20" spans="1:6" ht="17.25" customHeight="1">
      <c r="A20" s="116"/>
      <c r="B20" s="108"/>
      <c r="C20" s="197" t="s">
        <v>89</v>
      </c>
      <c r="D20" s="198">
        <v>53.65</v>
      </c>
      <c r="E20" s="203" t="s">
        <v>90</v>
      </c>
      <c r="F20" s="110"/>
    </row>
    <row r="21" spans="1:6" ht="17.25" customHeight="1">
      <c r="A21" s="74"/>
      <c r="B21" s="108"/>
      <c r="C21" s="197" t="s">
        <v>91</v>
      </c>
      <c r="D21" s="147"/>
      <c r="E21" s="203" t="s">
        <v>92</v>
      </c>
      <c r="F21" s="110"/>
    </row>
    <row r="22" spans="1:6" ht="17.25" customHeight="1">
      <c r="A22" s="75"/>
      <c r="B22" s="108"/>
      <c r="C22" s="197" t="s">
        <v>93</v>
      </c>
      <c r="D22" s="147"/>
      <c r="E22" s="205" t="s">
        <v>94</v>
      </c>
      <c r="F22" s="110"/>
    </row>
    <row r="23" spans="1:6" ht="17.25" customHeight="1">
      <c r="A23" s="206"/>
      <c r="B23" s="108"/>
      <c r="C23" s="197" t="s">
        <v>95</v>
      </c>
      <c r="D23" s="110"/>
      <c r="E23" s="118" t="s">
        <v>96</v>
      </c>
      <c r="F23" s="110"/>
    </row>
    <row r="24" spans="1:6" ht="17.25" customHeight="1">
      <c r="A24" s="206"/>
      <c r="B24" s="108"/>
      <c r="C24" s="197" t="s">
        <v>97</v>
      </c>
      <c r="D24" s="110"/>
      <c r="E24" s="118" t="s">
        <v>98</v>
      </c>
      <c r="F24" s="110"/>
    </row>
    <row r="25" spans="1:7" ht="17.25" customHeight="1">
      <c r="A25" s="206"/>
      <c r="B25" s="108"/>
      <c r="C25" s="197" t="s">
        <v>99</v>
      </c>
      <c r="D25" s="110"/>
      <c r="E25" s="118" t="s">
        <v>100</v>
      </c>
      <c r="F25" s="110"/>
      <c r="G25" s="59"/>
    </row>
    <row r="26" spans="1:8" ht="17.25" customHeight="1">
      <c r="A26" s="206"/>
      <c r="B26" s="108"/>
      <c r="C26" s="197" t="s">
        <v>101</v>
      </c>
      <c r="D26" s="207">
        <v>50.64</v>
      </c>
      <c r="E26" s="114"/>
      <c r="F26" s="110"/>
      <c r="G26" s="59"/>
      <c r="H26" s="59"/>
    </row>
    <row r="27" spans="1:8" ht="17.25" customHeight="1">
      <c r="A27" s="75"/>
      <c r="B27" s="117"/>
      <c r="C27" s="197" t="s">
        <v>102</v>
      </c>
      <c r="D27" s="110"/>
      <c r="E27" s="114"/>
      <c r="F27" s="110"/>
      <c r="G27" s="59"/>
      <c r="H27" s="59"/>
    </row>
    <row r="28" spans="1:8" ht="17.25" customHeight="1">
      <c r="A28" s="206"/>
      <c r="B28" s="108"/>
      <c r="C28" s="197" t="s">
        <v>103</v>
      </c>
      <c r="D28" s="110"/>
      <c r="E28" s="114"/>
      <c r="F28" s="110"/>
      <c r="G28" s="59"/>
      <c r="H28" s="59"/>
    </row>
    <row r="29" spans="1:8" ht="17.25" customHeight="1">
      <c r="A29" s="75"/>
      <c r="B29" s="117"/>
      <c r="C29" s="197" t="s">
        <v>104</v>
      </c>
      <c r="D29" s="110"/>
      <c r="E29" s="114"/>
      <c r="F29" s="110"/>
      <c r="G29" s="59"/>
      <c r="H29" s="59"/>
    </row>
    <row r="30" spans="1:7" ht="17.25" customHeight="1">
      <c r="A30" s="75"/>
      <c r="B30" s="108"/>
      <c r="C30" s="197" t="s">
        <v>105</v>
      </c>
      <c r="D30" s="110"/>
      <c r="E30" s="114"/>
      <c r="F30" s="110"/>
      <c r="G30" s="59"/>
    </row>
    <row r="31" spans="1:6" ht="17.25" customHeight="1">
      <c r="A31" s="75"/>
      <c r="B31" s="108"/>
      <c r="C31" s="197" t="s">
        <v>106</v>
      </c>
      <c r="D31" s="110"/>
      <c r="E31" s="114"/>
      <c r="F31" s="110"/>
    </row>
    <row r="32" spans="1:6" ht="17.25" customHeight="1">
      <c r="A32" s="75"/>
      <c r="B32" s="108"/>
      <c r="C32" s="197" t="s">
        <v>107</v>
      </c>
      <c r="D32" s="110"/>
      <c r="E32" s="114"/>
      <c r="F32" s="110"/>
    </row>
    <row r="33" spans="1:8" ht="17.25" customHeight="1">
      <c r="A33" s="75"/>
      <c r="B33" s="108"/>
      <c r="C33" s="197" t="s">
        <v>108</v>
      </c>
      <c r="D33" s="110"/>
      <c r="E33" s="114"/>
      <c r="F33" s="110"/>
      <c r="G33" s="59"/>
      <c r="H33" s="59"/>
    </row>
    <row r="34" spans="1:6" ht="17.25" customHeight="1">
      <c r="A34" s="74"/>
      <c r="B34" s="108"/>
      <c r="C34" s="197" t="s">
        <v>109</v>
      </c>
      <c r="D34" s="110"/>
      <c r="E34" s="114"/>
      <c r="F34" s="110"/>
    </row>
    <row r="35" spans="1:6" ht="17.25" customHeight="1">
      <c r="A35" s="75"/>
      <c r="B35" s="108"/>
      <c r="C35" s="109"/>
      <c r="D35" s="119"/>
      <c r="E35" s="107"/>
      <c r="F35" s="208"/>
    </row>
    <row r="36" spans="1:6" ht="17.25" customHeight="1">
      <c r="A36" s="106" t="s">
        <v>110</v>
      </c>
      <c r="B36" s="121">
        <f>B6</f>
        <v>1711.92</v>
      </c>
      <c r="C36" s="106" t="s">
        <v>111</v>
      </c>
      <c r="D36" s="122">
        <f>D6</f>
        <v>1711.92</v>
      </c>
      <c r="E36" s="106" t="s">
        <v>111</v>
      </c>
      <c r="F36" s="209">
        <f>SUM(F6)</f>
        <v>1711.92</v>
      </c>
    </row>
    <row r="37" spans="1:6" ht="17.25" customHeight="1">
      <c r="A37" s="197" t="s">
        <v>116</v>
      </c>
      <c r="B37" s="210">
        <f>B38+B39</f>
        <v>0</v>
      </c>
      <c r="C37" s="204" t="s">
        <v>113</v>
      </c>
      <c r="D37" s="119">
        <f>SUM(B41)-SUM(D36)</f>
        <v>0</v>
      </c>
      <c r="E37" s="204" t="s">
        <v>113</v>
      </c>
      <c r="F37" s="208">
        <f>D37</f>
        <v>0</v>
      </c>
    </row>
    <row r="38" spans="1:6" ht="17.25" customHeight="1">
      <c r="A38" s="197" t="s">
        <v>117</v>
      </c>
      <c r="B38" s="108"/>
      <c r="C38" s="116"/>
      <c r="D38" s="110"/>
      <c r="E38" s="116"/>
      <c r="F38" s="110"/>
    </row>
    <row r="39" spans="1:6" ht="17.25" customHeight="1">
      <c r="A39" s="197" t="s">
        <v>146</v>
      </c>
      <c r="B39" s="108"/>
      <c r="C39" s="211"/>
      <c r="D39" s="212"/>
      <c r="E39" s="75"/>
      <c r="F39" s="119"/>
    </row>
    <row r="40" spans="1:6" ht="17.25" customHeight="1">
      <c r="A40" s="75"/>
      <c r="B40" s="108"/>
      <c r="C40" s="74"/>
      <c r="D40" s="212"/>
      <c r="E40" s="74"/>
      <c r="F40" s="212"/>
    </row>
    <row r="41" spans="1:6" ht="17.25" customHeight="1">
      <c r="A41" s="105" t="s">
        <v>119</v>
      </c>
      <c r="B41" s="121">
        <f>B36+B37</f>
        <v>1711.92</v>
      </c>
      <c r="C41" s="213" t="s">
        <v>120</v>
      </c>
      <c r="D41" s="122">
        <f>D37+D36</f>
        <v>1711.92</v>
      </c>
      <c r="E41" s="105" t="s">
        <v>120</v>
      </c>
      <c r="F41" s="112">
        <f>F36+F37</f>
        <v>1711.92</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4">
    <mergeCell ref="A2:F2"/>
    <mergeCell ref="A3:B3"/>
    <mergeCell ref="A4:B4"/>
    <mergeCell ref="C4:F4"/>
  </mergeCells>
  <printOptions horizontalCentered="1"/>
  <pageMargins left="0.75" right="0.75" top="0.7900000000000001" bottom="1" header="0" footer="0"/>
  <pageSetup fitToHeight="1" fitToWidth="1" orientation="landscape" paperSize="9" scale="58"/>
</worksheet>
</file>

<file path=xl/worksheets/sheet7.xml><?xml version="1.0" encoding="utf-8"?>
<worksheet xmlns="http://schemas.openxmlformats.org/spreadsheetml/2006/main" xmlns:r="http://schemas.openxmlformats.org/officeDocument/2006/relationships">
  <dimension ref="A1:G25"/>
  <sheetViews>
    <sheetView zoomScaleSheetLayoutView="100" workbookViewId="0" topLeftCell="A1">
      <selection activeCell="A1" sqref="A1:IV1"/>
    </sheetView>
  </sheetViews>
  <sheetFormatPr defaultColWidth="9.16015625" defaultRowHeight="12.75" customHeight="1"/>
  <cols>
    <col min="1" max="1" width="17.83203125" style="129" customWidth="1"/>
    <col min="2" max="2" width="66.5" style="129" customWidth="1"/>
    <col min="3" max="3" width="18.5" style="129" customWidth="1"/>
    <col min="4" max="4" width="16.83203125" style="129" customWidth="1"/>
    <col min="5" max="5" width="15.16015625" style="129" customWidth="1"/>
    <col min="6" max="6" width="20.16015625" style="129" customWidth="1"/>
    <col min="7" max="7" width="15.83203125" style="129" customWidth="1"/>
    <col min="8" max="16384" width="9.16015625" style="129" customWidth="1"/>
  </cols>
  <sheetData>
    <row r="1" spans="1:7" ht="28.5" customHeight="1">
      <c r="A1" s="173" t="s">
        <v>20</v>
      </c>
      <c r="B1" s="173"/>
      <c r="C1" s="173"/>
      <c r="D1" s="173"/>
      <c r="E1" s="173"/>
      <c r="F1" s="173"/>
      <c r="G1" s="173"/>
    </row>
    <row r="2" ht="22.5" customHeight="1">
      <c r="G2" s="131" t="s">
        <v>46</v>
      </c>
    </row>
    <row r="3" spans="1:7" s="170" customFormat="1" ht="42" customHeight="1">
      <c r="A3" s="174" t="s">
        <v>147</v>
      </c>
      <c r="B3" s="174" t="s">
        <v>148</v>
      </c>
      <c r="C3" s="174" t="s">
        <v>126</v>
      </c>
      <c r="D3" s="174" t="s">
        <v>149</v>
      </c>
      <c r="E3" s="174" t="s">
        <v>150</v>
      </c>
      <c r="F3" s="174" t="s">
        <v>151</v>
      </c>
      <c r="G3" s="174" t="s">
        <v>152</v>
      </c>
    </row>
    <row r="4" spans="1:7" ht="24.75" customHeight="1">
      <c r="A4" s="175" t="s">
        <v>136</v>
      </c>
      <c r="B4" s="175" t="s">
        <v>136</v>
      </c>
      <c r="C4" s="175">
        <v>1</v>
      </c>
      <c r="D4" s="175">
        <v>2</v>
      </c>
      <c r="E4" s="175">
        <v>3</v>
      </c>
      <c r="F4" s="175">
        <v>4</v>
      </c>
      <c r="G4" s="175" t="s">
        <v>136</v>
      </c>
    </row>
    <row r="5" spans="1:7" s="171" customFormat="1" ht="24.75" customHeight="1">
      <c r="A5" s="176">
        <v>201</v>
      </c>
      <c r="B5" s="177" t="s">
        <v>153</v>
      </c>
      <c r="C5" s="176">
        <f>SUM(C6:C7)</f>
        <v>1024.63</v>
      </c>
      <c r="D5" s="178">
        <v>720.87</v>
      </c>
      <c r="E5" s="178">
        <v>163.96</v>
      </c>
      <c r="F5" s="179">
        <v>137.8</v>
      </c>
      <c r="G5" s="175"/>
    </row>
    <row r="6" spans="1:7" s="170" customFormat="1" ht="24.75" customHeight="1">
      <c r="A6" s="180">
        <v>2010301</v>
      </c>
      <c r="B6" s="181" t="s">
        <v>154</v>
      </c>
      <c r="C6" s="182">
        <f>SUM(D6:F6)</f>
        <v>886.83</v>
      </c>
      <c r="D6" s="183">
        <v>721.87</v>
      </c>
      <c r="E6" s="183">
        <v>164.96</v>
      </c>
      <c r="F6" s="182"/>
      <c r="G6" s="174"/>
    </row>
    <row r="7" spans="1:7" s="170" customFormat="1" ht="24.75" customHeight="1">
      <c r="A7" s="184" t="s">
        <v>155</v>
      </c>
      <c r="B7" s="185" t="s">
        <v>156</v>
      </c>
      <c r="C7" s="182">
        <f>F7</f>
        <v>137.8</v>
      </c>
      <c r="D7" s="182"/>
      <c r="E7" s="182"/>
      <c r="F7" s="182">
        <v>137.8</v>
      </c>
      <c r="G7" s="174"/>
    </row>
    <row r="8" spans="1:7" s="170" customFormat="1" ht="24.75" customHeight="1">
      <c r="A8" s="176">
        <v>212</v>
      </c>
      <c r="B8" s="186" t="s">
        <v>157</v>
      </c>
      <c r="C8" s="179">
        <f>SUM(C9:C9)</f>
        <v>100</v>
      </c>
      <c r="D8" s="179"/>
      <c r="E8" s="179"/>
      <c r="F8" s="179"/>
      <c r="G8" s="174"/>
    </row>
    <row r="9" spans="1:7" s="170" customFormat="1" ht="24.75" customHeight="1">
      <c r="A9" s="187">
        <v>2120501</v>
      </c>
      <c r="B9" s="185" t="s">
        <v>158</v>
      </c>
      <c r="C9" s="182">
        <f>F9</f>
        <v>100</v>
      </c>
      <c r="D9" s="183"/>
      <c r="E9" s="183"/>
      <c r="F9" s="183">
        <v>100</v>
      </c>
      <c r="G9" s="188"/>
    </row>
    <row r="10" spans="1:7" s="172" customFormat="1" ht="24.75" customHeight="1">
      <c r="A10" s="189">
        <v>213</v>
      </c>
      <c r="B10" s="186" t="s">
        <v>159</v>
      </c>
      <c r="C10" s="179">
        <f>SUM(C11:C11)</f>
        <v>483</v>
      </c>
      <c r="D10" s="178"/>
      <c r="E10" s="178"/>
      <c r="F10" s="178">
        <v>483</v>
      </c>
      <c r="G10" s="190"/>
    </row>
    <row r="11" spans="1:7" s="170" customFormat="1" ht="24.75" customHeight="1">
      <c r="A11" s="187">
        <v>2130705</v>
      </c>
      <c r="B11" s="185" t="s">
        <v>160</v>
      </c>
      <c r="C11" s="182">
        <f>F11</f>
        <v>483</v>
      </c>
      <c r="D11" s="183"/>
      <c r="E11" s="183"/>
      <c r="F11" s="183">
        <v>483</v>
      </c>
      <c r="G11" s="188"/>
    </row>
    <row r="12" spans="1:7" s="172" customFormat="1" ht="24.75" customHeight="1">
      <c r="A12" s="189">
        <v>214</v>
      </c>
      <c r="B12" s="186" t="s">
        <v>161</v>
      </c>
      <c r="C12" s="179">
        <f>SUM(C13:C14)</f>
        <v>53.65</v>
      </c>
      <c r="D12" s="178"/>
      <c r="E12" s="178"/>
      <c r="F12" s="178">
        <v>53.56</v>
      </c>
      <c r="G12" s="190"/>
    </row>
    <row r="13" spans="1:7" s="170" customFormat="1" ht="24.75" customHeight="1">
      <c r="A13" s="187">
        <v>2140106</v>
      </c>
      <c r="B13" s="185" t="s">
        <v>162</v>
      </c>
      <c r="C13" s="182">
        <f>F13</f>
        <v>48.85</v>
      </c>
      <c r="D13" s="183"/>
      <c r="E13" s="183"/>
      <c r="F13" s="183">
        <v>48.85</v>
      </c>
      <c r="G13" s="188"/>
    </row>
    <row r="14" spans="1:7" s="170" customFormat="1" ht="24.75" customHeight="1">
      <c r="A14" s="187">
        <v>2140110</v>
      </c>
      <c r="B14" s="185" t="s">
        <v>163</v>
      </c>
      <c r="C14" s="182">
        <v>4.8</v>
      </c>
      <c r="D14" s="183"/>
      <c r="E14" s="183"/>
      <c r="F14" s="183">
        <v>4.8</v>
      </c>
      <c r="G14" s="188"/>
    </row>
    <row r="15" spans="1:7" s="172" customFormat="1" ht="24.75" customHeight="1">
      <c r="A15" s="189">
        <v>221</v>
      </c>
      <c r="B15" s="186" t="s">
        <v>164</v>
      </c>
      <c r="C15" s="179">
        <v>50.64</v>
      </c>
      <c r="D15" s="178"/>
      <c r="E15" s="178"/>
      <c r="F15" s="178">
        <v>50.64</v>
      </c>
      <c r="G15" s="190"/>
    </row>
    <row r="16" spans="1:7" s="170" customFormat="1" ht="24.75" customHeight="1">
      <c r="A16" s="187">
        <v>2160599</v>
      </c>
      <c r="B16" s="185" t="s">
        <v>165</v>
      </c>
      <c r="C16" s="182">
        <f>F16</f>
        <v>50.64</v>
      </c>
      <c r="D16" s="183"/>
      <c r="E16" s="183"/>
      <c r="F16" s="183">
        <v>50.64</v>
      </c>
      <c r="G16" s="188"/>
    </row>
    <row r="17" spans="1:7" s="170" customFormat="1" ht="24.75" customHeight="1">
      <c r="A17" s="188" t="s">
        <v>126</v>
      </c>
      <c r="B17" s="185"/>
      <c r="C17" s="183">
        <v>1711.92</v>
      </c>
      <c r="D17" s="183"/>
      <c r="E17" s="183"/>
      <c r="F17" s="183"/>
      <c r="G17" s="188"/>
    </row>
    <row r="25" spans="3:6" s="170" customFormat="1" ht="24.75" customHeight="1">
      <c r="C25" s="191"/>
      <c r="D25" s="191"/>
      <c r="E25" s="191"/>
      <c r="F25" s="191"/>
    </row>
  </sheetData>
  <sheetProtection/>
  <mergeCells count="1">
    <mergeCell ref="A1:G1"/>
  </mergeCells>
  <printOptions/>
  <pageMargins left="0.36" right="0.36" top="1" bottom="1"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41"/>
  <sheetViews>
    <sheetView zoomScaleSheetLayoutView="100" workbookViewId="0" topLeftCell="A1">
      <selection activeCell="A6" sqref="A6:IV25"/>
    </sheetView>
  </sheetViews>
  <sheetFormatPr defaultColWidth="9.16015625" defaultRowHeight="12.75" customHeight="1"/>
  <cols>
    <col min="1" max="1" width="13.33203125" style="129" customWidth="1"/>
    <col min="2" max="2" width="38.33203125" style="129" customWidth="1"/>
    <col min="3" max="3" width="16.33203125" style="129" customWidth="1"/>
    <col min="4" max="4" width="17.66015625" style="129" customWidth="1"/>
    <col min="5" max="5" width="17" style="129" customWidth="1"/>
    <col min="6" max="6" width="15.5" style="129" customWidth="1"/>
    <col min="7" max="7" width="9.16015625" style="129" customWidth="1"/>
    <col min="8" max="8" width="9.83203125" style="129" bestFit="1" customWidth="1"/>
    <col min="9" max="16384" width="9.16015625" style="129" customWidth="1"/>
  </cols>
  <sheetData>
    <row r="1" ht="21" customHeight="1">
      <c r="A1" s="129" t="s">
        <v>21</v>
      </c>
    </row>
    <row r="2" spans="1:6" ht="28.5" customHeight="1">
      <c r="A2" s="130" t="s">
        <v>22</v>
      </c>
      <c r="B2" s="130"/>
      <c r="C2" s="130"/>
      <c r="D2" s="130"/>
      <c r="E2" s="130"/>
      <c r="F2" s="130"/>
    </row>
    <row r="3" ht="22.5" customHeight="1">
      <c r="F3" s="131" t="s">
        <v>46</v>
      </c>
    </row>
    <row r="4" spans="1:6" s="124" customFormat="1" ht="45" customHeight="1">
      <c r="A4" s="132" t="s">
        <v>166</v>
      </c>
      <c r="B4" s="132" t="s">
        <v>167</v>
      </c>
      <c r="C4" s="132" t="s">
        <v>126</v>
      </c>
      <c r="D4" s="132" t="s">
        <v>149</v>
      </c>
      <c r="E4" s="132" t="s">
        <v>150</v>
      </c>
      <c r="F4" s="132" t="s">
        <v>151</v>
      </c>
    </row>
    <row r="5" spans="1:6" s="125" customFormat="1" ht="19.5" customHeight="1">
      <c r="A5" s="133"/>
      <c r="B5" s="134" t="s">
        <v>126</v>
      </c>
      <c r="C5" s="168">
        <f>SUM(D5:F5)</f>
        <v>1711.92</v>
      </c>
      <c r="D5" s="145">
        <f>SUM(D7:D25)</f>
        <v>772.51</v>
      </c>
      <c r="E5" s="145">
        <f>E12+E15+E16+E18+E19+E20+E21</f>
        <v>164.96</v>
      </c>
      <c r="F5" s="145">
        <f>SUM(F6:F25)</f>
        <v>774.4499999999999</v>
      </c>
    </row>
    <row r="6" spans="1:6" s="126" customFormat="1" ht="19.5" customHeight="1">
      <c r="A6" s="137" t="s">
        <v>168</v>
      </c>
      <c r="B6" s="137" t="s">
        <v>169</v>
      </c>
      <c r="C6" s="139">
        <f>SUM(C7:C10)</f>
        <v>734.81</v>
      </c>
      <c r="D6" s="139">
        <f>SUM(D7:D10)</f>
        <v>734.81</v>
      </c>
      <c r="E6" s="139"/>
      <c r="F6" s="139"/>
    </row>
    <row r="7" spans="1:6" s="127" customFormat="1" ht="19.5" customHeight="1">
      <c r="A7" s="134" t="s">
        <v>170</v>
      </c>
      <c r="B7" s="140" t="s">
        <v>171</v>
      </c>
      <c r="C7" s="139">
        <f>SUM(D7:F7)</f>
        <v>469.13</v>
      </c>
      <c r="D7" s="141">
        <v>469.13</v>
      </c>
      <c r="E7" s="139"/>
      <c r="F7" s="139"/>
    </row>
    <row r="8" spans="1:6" s="127" customFormat="1" ht="19.5" customHeight="1">
      <c r="A8" s="134" t="s">
        <v>172</v>
      </c>
      <c r="B8" s="140" t="s">
        <v>173</v>
      </c>
      <c r="C8" s="139">
        <f>SUM(D8:F8)</f>
        <v>128.23</v>
      </c>
      <c r="D8" s="141">
        <v>128.23</v>
      </c>
      <c r="E8" s="139"/>
      <c r="F8" s="139"/>
    </row>
    <row r="9" spans="1:6" s="127" customFormat="1" ht="19.5" customHeight="1">
      <c r="A9" s="134" t="s">
        <v>174</v>
      </c>
      <c r="B9" s="140" t="s">
        <v>175</v>
      </c>
      <c r="C9" s="141">
        <v>50.64</v>
      </c>
      <c r="D9" s="141">
        <v>50.64</v>
      </c>
      <c r="E9" s="139"/>
      <c r="F9" s="139"/>
    </row>
    <row r="10" spans="1:6" s="127" customFormat="1" ht="19.5" customHeight="1">
      <c r="A10" s="134" t="s">
        <v>176</v>
      </c>
      <c r="B10" s="140" t="s">
        <v>177</v>
      </c>
      <c r="C10" s="139">
        <f>SUM(D10:F10)</f>
        <v>86.81</v>
      </c>
      <c r="D10" s="141">
        <v>86.81</v>
      </c>
      <c r="E10" s="139"/>
      <c r="F10" s="139"/>
    </row>
    <row r="11" spans="1:6" s="128" customFormat="1" ht="19.5" customHeight="1">
      <c r="A11" s="137" t="s">
        <v>178</v>
      </c>
      <c r="B11" s="142" t="s">
        <v>179</v>
      </c>
      <c r="C11" s="138">
        <f>SUM(C12:C21)</f>
        <v>497.61</v>
      </c>
      <c r="D11" s="143"/>
      <c r="E11" s="138"/>
      <c r="F11" s="138"/>
    </row>
    <row r="12" spans="1:6" s="127" customFormat="1" ht="19.5" customHeight="1">
      <c r="A12" s="134" t="s">
        <v>180</v>
      </c>
      <c r="B12" s="140" t="s">
        <v>181</v>
      </c>
      <c r="C12" s="139">
        <f>SUM(D12:F12)</f>
        <v>238.87</v>
      </c>
      <c r="D12" s="139"/>
      <c r="E12" s="144">
        <v>81.87</v>
      </c>
      <c r="F12" s="145">
        <v>157</v>
      </c>
    </row>
    <row r="13" spans="1:6" s="127" customFormat="1" ht="19.5" customHeight="1">
      <c r="A13" s="134"/>
      <c r="B13" s="140" t="s">
        <v>182</v>
      </c>
      <c r="C13" s="139"/>
      <c r="D13" s="139"/>
      <c r="E13" s="144">
        <v>22.2</v>
      </c>
      <c r="F13" s="145"/>
    </row>
    <row r="14" spans="1:6" s="127" customFormat="1" ht="19.5" customHeight="1">
      <c r="A14" s="134"/>
      <c r="B14" s="140" t="s">
        <v>183</v>
      </c>
      <c r="C14" s="139"/>
      <c r="D14" s="139"/>
      <c r="E14" s="144">
        <v>6.7</v>
      </c>
      <c r="F14" s="145"/>
    </row>
    <row r="15" spans="1:6" s="127" customFormat="1" ht="19.5" customHeight="1">
      <c r="A15" s="134" t="s">
        <v>184</v>
      </c>
      <c r="B15" s="140" t="s">
        <v>185</v>
      </c>
      <c r="C15" s="139">
        <f>SUM(D15:F15)</f>
        <v>4.31</v>
      </c>
      <c r="D15" s="139"/>
      <c r="E15" s="144">
        <v>4.31</v>
      </c>
      <c r="F15" s="145"/>
    </row>
    <row r="16" spans="1:6" s="127" customFormat="1" ht="19.5" customHeight="1">
      <c r="A16" s="134" t="s">
        <v>184</v>
      </c>
      <c r="B16" s="140" t="s">
        <v>186</v>
      </c>
      <c r="C16" s="139">
        <f>SUM(D16:F16)</f>
        <v>3.48</v>
      </c>
      <c r="D16" s="139"/>
      <c r="E16" s="144">
        <v>3.48</v>
      </c>
      <c r="F16" s="145"/>
    </row>
    <row r="17" spans="1:6" s="127" customFormat="1" ht="19.5" customHeight="1">
      <c r="A17" s="134" t="s">
        <v>187</v>
      </c>
      <c r="B17" s="140" t="s">
        <v>188</v>
      </c>
      <c r="C17" s="139"/>
      <c r="D17" s="139"/>
      <c r="E17" s="144"/>
      <c r="F17" s="145">
        <v>47</v>
      </c>
    </row>
    <row r="18" spans="1:6" s="127" customFormat="1" ht="19.5" customHeight="1">
      <c r="A18" s="134" t="s">
        <v>189</v>
      </c>
      <c r="B18" s="140" t="s">
        <v>190</v>
      </c>
      <c r="C18" s="139">
        <f>SUM(D18:F18)</f>
        <v>13</v>
      </c>
      <c r="D18" s="139"/>
      <c r="E18" s="144">
        <v>13</v>
      </c>
      <c r="F18" s="145"/>
    </row>
    <row r="19" spans="1:6" s="127" customFormat="1" ht="19.5" customHeight="1">
      <c r="A19" s="134" t="s">
        <v>191</v>
      </c>
      <c r="B19" s="140" t="s">
        <v>192</v>
      </c>
      <c r="C19" s="139">
        <f>SUM(D19:F19)</f>
        <v>4</v>
      </c>
      <c r="D19" s="139"/>
      <c r="E19" s="144">
        <v>4</v>
      </c>
      <c r="F19" s="145"/>
    </row>
    <row r="20" spans="1:6" s="127" customFormat="1" ht="19.5" customHeight="1">
      <c r="A20" s="146">
        <v>50209</v>
      </c>
      <c r="B20" s="140" t="s">
        <v>193</v>
      </c>
      <c r="C20" s="139">
        <f>SUM(D20:F20)</f>
        <v>72.74</v>
      </c>
      <c r="D20" s="141"/>
      <c r="E20" s="144">
        <v>12.09</v>
      </c>
      <c r="F20" s="147">
        <v>60.65</v>
      </c>
    </row>
    <row r="21" spans="1:6" s="127" customFormat="1" ht="19.5" customHeight="1">
      <c r="A21" s="146">
        <v>50299</v>
      </c>
      <c r="B21" s="140" t="s">
        <v>194</v>
      </c>
      <c r="C21" s="139">
        <f>SUM(D21:F21)</f>
        <v>161.21</v>
      </c>
      <c r="D21" s="148"/>
      <c r="E21" s="147">
        <v>46.21</v>
      </c>
      <c r="F21" s="147">
        <v>115</v>
      </c>
    </row>
    <row r="22" spans="1:6" s="128" customFormat="1" ht="19.5" customHeight="1">
      <c r="A22" s="149">
        <v>509</v>
      </c>
      <c r="B22" s="142" t="s">
        <v>195</v>
      </c>
      <c r="C22" s="138">
        <f>SUM(C23:C25)</f>
        <v>432.5</v>
      </c>
      <c r="D22" s="150"/>
      <c r="E22" s="151"/>
      <c r="F22" s="152"/>
    </row>
    <row r="23" spans="1:6" s="127" customFormat="1" ht="19.5" customHeight="1">
      <c r="A23" s="146">
        <v>50901</v>
      </c>
      <c r="B23" s="140" t="s">
        <v>196</v>
      </c>
      <c r="C23" s="139">
        <f>SUM(D23:F23)</f>
        <v>417.89</v>
      </c>
      <c r="D23" s="141">
        <v>27.89</v>
      </c>
      <c r="E23" s="144"/>
      <c r="F23" s="147">
        <v>390</v>
      </c>
    </row>
    <row r="24" spans="1:6" s="127" customFormat="1" ht="19.5" customHeight="1">
      <c r="A24" s="146">
        <v>50905</v>
      </c>
      <c r="B24" s="140" t="s">
        <v>197</v>
      </c>
      <c r="C24" s="139">
        <f>SUM(D24:F24)</f>
        <v>1.44</v>
      </c>
      <c r="D24" s="141">
        <v>1.44</v>
      </c>
      <c r="E24" s="144"/>
      <c r="F24" s="147"/>
    </row>
    <row r="25" spans="1:6" s="127" customFormat="1" ht="19.5" customHeight="1">
      <c r="A25" s="146">
        <v>50999</v>
      </c>
      <c r="B25" s="140" t="s">
        <v>198</v>
      </c>
      <c r="C25" s="139">
        <f>SUM(D25:F25)</f>
        <v>13.169999999999998</v>
      </c>
      <c r="D25" s="141">
        <v>8.37</v>
      </c>
      <c r="E25" s="144"/>
      <c r="F25" s="147">
        <v>4.8</v>
      </c>
    </row>
    <row r="26" ht="12.75" customHeight="1">
      <c r="B26" s="169" t="s">
        <v>199</v>
      </c>
    </row>
    <row r="27" ht="12.75" customHeight="1">
      <c r="B27" s="169"/>
    </row>
    <row r="28" ht="12.75" customHeight="1">
      <c r="B28" s="169" t="s">
        <v>199</v>
      </c>
    </row>
    <row r="29" ht="12.75" customHeight="1">
      <c r="B29" s="169"/>
    </row>
    <row r="30" ht="12.75" customHeight="1">
      <c r="B30" s="169" t="s">
        <v>199</v>
      </c>
    </row>
    <row r="31" ht="12.75" customHeight="1">
      <c r="B31" s="169"/>
    </row>
    <row r="32" ht="12.75" customHeight="1">
      <c r="B32" s="169" t="s">
        <v>199</v>
      </c>
    </row>
    <row r="33" ht="12.75" customHeight="1">
      <c r="B33" s="169"/>
    </row>
    <row r="34" ht="12.75" customHeight="1">
      <c r="B34" s="169" t="s">
        <v>199</v>
      </c>
    </row>
    <row r="35" ht="12.75" customHeight="1">
      <c r="B35" s="169"/>
    </row>
    <row r="36" ht="12.75" customHeight="1">
      <c r="B36" s="169" t="s">
        <v>199</v>
      </c>
    </row>
    <row r="37" ht="12.75" customHeight="1">
      <c r="B37" s="169"/>
    </row>
    <row r="38" ht="12.75" customHeight="1">
      <c r="B38" s="169"/>
    </row>
    <row r="39" ht="12.75" customHeight="1">
      <c r="B39" s="169"/>
    </row>
    <row r="40" ht="12.75" customHeight="1">
      <c r="B40" s="169" t="s">
        <v>199</v>
      </c>
    </row>
    <row r="41" ht="12.75" customHeight="1">
      <c r="B41" s="169"/>
    </row>
  </sheetData>
  <sheetProtection/>
  <mergeCells count="1">
    <mergeCell ref="A2:F2"/>
  </mergeCells>
  <printOptions/>
  <pageMargins left="0.36" right="0.36" top="1" bottom="1"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A2" sqref="A2"/>
    </sheetView>
  </sheetViews>
  <sheetFormatPr defaultColWidth="9.16015625" defaultRowHeight="12.75" customHeight="1"/>
  <cols>
    <col min="1" max="1" width="21.33203125" style="0" customWidth="1"/>
    <col min="2" max="2" width="27" style="0" customWidth="1"/>
    <col min="3" max="6" width="21.33203125" style="0" customWidth="1"/>
  </cols>
  <sheetData>
    <row r="1" ht="30" customHeight="1">
      <c r="A1" s="59" t="s">
        <v>23</v>
      </c>
    </row>
    <row r="2" spans="1:6" ht="28.5" customHeight="1">
      <c r="A2" s="81" t="s">
        <v>200</v>
      </c>
      <c r="B2" s="81"/>
      <c r="C2" s="81"/>
      <c r="D2" s="81"/>
      <c r="E2" s="81"/>
      <c r="F2" s="81"/>
    </row>
    <row r="3" ht="22.5" customHeight="1">
      <c r="F3" s="4" t="s">
        <v>46</v>
      </c>
    </row>
    <row r="4" spans="1:6" s="153" customFormat="1" ht="22.5" customHeight="1">
      <c r="A4" s="155" t="s">
        <v>147</v>
      </c>
      <c r="B4" s="155" t="s">
        <v>148</v>
      </c>
      <c r="C4" s="155" t="s">
        <v>126</v>
      </c>
      <c r="D4" s="155" t="s">
        <v>149</v>
      </c>
      <c r="E4" s="155" t="s">
        <v>150</v>
      </c>
      <c r="F4" s="155" t="s">
        <v>152</v>
      </c>
    </row>
    <row r="5" spans="1:6" s="153" customFormat="1" ht="18" customHeight="1">
      <c r="A5" s="156"/>
      <c r="B5" s="156"/>
      <c r="C5" s="156">
        <f>D5+E5</f>
        <v>937.47</v>
      </c>
      <c r="D5" s="156">
        <f>D6+D8</f>
        <v>772.51</v>
      </c>
      <c r="E5" s="156">
        <f>SUM(E7:E7)</f>
        <v>164.96</v>
      </c>
      <c r="F5" s="156"/>
    </row>
    <row r="6" spans="1:6" s="154" customFormat="1" ht="18" customHeight="1">
      <c r="A6" s="157">
        <v>201</v>
      </c>
      <c r="B6" s="157" t="s">
        <v>153</v>
      </c>
      <c r="C6" s="158">
        <v>886.83</v>
      </c>
      <c r="D6" s="158">
        <v>721.87</v>
      </c>
      <c r="E6" s="159">
        <v>164.96</v>
      </c>
      <c r="F6" s="158"/>
    </row>
    <row r="7" spans="1:7" s="153" customFormat="1" ht="18" customHeight="1">
      <c r="A7" s="155">
        <v>2010301</v>
      </c>
      <c r="B7" s="160" t="s">
        <v>201</v>
      </c>
      <c r="C7" s="161">
        <f>SUM(D7:F7)</f>
        <v>886.83</v>
      </c>
      <c r="D7" s="141">
        <v>721.87</v>
      </c>
      <c r="E7" s="162">
        <v>164.96</v>
      </c>
      <c r="F7" s="161"/>
      <c r="G7" s="163"/>
    </row>
    <row r="8" spans="1:6" s="154" customFormat="1" ht="18" customHeight="1">
      <c r="A8" s="164">
        <v>221</v>
      </c>
      <c r="B8" s="164" t="s">
        <v>164</v>
      </c>
      <c r="C8" s="165">
        <v>50.64</v>
      </c>
      <c r="D8" s="165">
        <v>50.64</v>
      </c>
      <c r="E8" s="165"/>
      <c r="F8" s="165"/>
    </row>
    <row r="9" spans="1:6" s="153" customFormat="1" ht="18" customHeight="1">
      <c r="A9" s="166">
        <v>2210201</v>
      </c>
      <c r="B9" s="166" t="s">
        <v>175</v>
      </c>
      <c r="C9" s="166">
        <v>50.64</v>
      </c>
      <c r="D9" s="166">
        <v>50.64</v>
      </c>
      <c r="E9" s="166"/>
      <c r="F9" s="166"/>
    </row>
    <row r="10" spans="1:6" s="153" customFormat="1" ht="18" customHeight="1">
      <c r="A10" s="166"/>
      <c r="B10" s="166"/>
      <c r="C10" s="166"/>
      <c r="D10" s="167"/>
      <c r="E10" s="166"/>
      <c r="F10" s="166"/>
    </row>
    <row r="11" spans="1:6" s="153" customFormat="1" ht="18" customHeight="1">
      <c r="A11" s="166"/>
      <c r="B11" s="166"/>
      <c r="C11" s="166"/>
      <c r="D11" s="166"/>
      <c r="E11" s="166"/>
      <c r="F11" s="166"/>
    </row>
    <row r="12" spans="1:6" s="153" customFormat="1" ht="18" customHeight="1">
      <c r="A12" s="166"/>
      <c r="B12" s="167"/>
      <c r="C12" s="166"/>
      <c r="D12" s="167"/>
      <c r="E12" s="167"/>
      <c r="F12" s="167"/>
    </row>
    <row r="13" spans="1:3" ht="12.75" customHeight="1">
      <c r="A13" s="59"/>
      <c r="C13" s="59"/>
    </row>
    <row r="14" spans="1:2" ht="12.75" customHeight="1">
      <c r="A14" s="59"/>
      <c r="B14" s="59"/>
    </row>
    <row r="15" ht="12.75" customHeight="1">
      <c r="B15" s="59"/>
    </row>
    <row r="16" ht="12.75" customHeight="1">
      <c r="B16" s="59"/>
    </row>
    <row r="17" ht="12.75" customHeight="1">
      <c r="B17" s="59"/>
    </row>
    <row r="18" ht="12.75" customHeight="1">
      <c r="B18" s="59"/>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LJG</cp:lastModifiedBy>
  <cp:lastPrinted>2018-06-07T08:36:30Z</cp:lastPrinted>
  <dcterms:created xsi:type="dcterms:W3CDTF">2018-01-09T01:56:11Z</dcterms:created>
  <dcterms:modified xsi:type="dcterms:W3CDTF">2019-06-05T01:53:44Z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