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firstSheet="11"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'表6-部门综合预算一般公共预算支出明细表（按经济分类科目分）'!$A$1:$G$35</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<sst xmlns="http://schemas.openxmlformats.org/spreadsheetml/2006/main" count="927" uniqueCount="385">
  <si>
    <t>附件2</t>
  </si>
  <si>
    <t>2018年部门综合预算公开报表</t>
  </si>
  <si>
    <t xml:space="preserve">                部门名称：神木市燕家塔工业园区管理委员会</t>
  </si>
  <si>
    <t xml:space="preserve">                保密审查情况： </t>
  </si>
  <si>
    <t xml:space="preserve">                部门主要负责人审签情况：</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</si>
  <si>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</si>
  <si>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</si>
  <si>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</si>
  <si>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</si>
  <si>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</si>
  <si>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</si>
  <si>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</si>
  <si>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</si>
  <si>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</si>
  <si>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</si>
  <si>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</si>
  <si>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</si>
  <si>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</si>
  <si>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</si>
  <si>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</si>
  <si>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</si>
  <si>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</si>
  <si>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</si>
  <si>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</si>
  <si>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</si>
  <si>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</si>
  <si>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</si>
  <si>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</si>
  <si>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</si>
  <si>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</si>
  <si>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我委无基金收支</t>
  </si>
  <si>
    <t>表10</t>
  </si>
  <si>
    <t>2018年部门综合预算专项业务经费支出表</t>
  </si>
  <si>
    <t>表11</t>
  </si>
  <si>
    <t>2018年部门综合预算政府采购（资产配置、购买服务）预算表</t>
  </si>
  <si>
    <t>2018年部门预算无政府采购</t>
  </si>
  <si>
    <t>表12</t>
  </si>
  <si>
    <t>2018年部门综合预算一般公共预算拨款“三公”经费及会议费、培训费支出预算表</t>
  </si>
  <si>
    <t>表13</t>
  </si>
  <si>
    <t>2018年部门专项业务经费一级项目绩效目标表</t>
  </si>
  <si>
    <t>未进行绩效管理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</si>
  <si>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</si>
  <si>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</si>
  <si>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</si>
  <si>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</si>
  <si>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</si>
  <si>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</si>
  <si>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</si>
  <si>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</si>
  <si>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</si>
  <si>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</si>
  <si>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</si>
  <si>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</si>
  <si>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</si>
  <si>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</si>
  <si>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</si>
  <si>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</si>
  <si>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</si>
  <si>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</si>
  <si>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</si>
  <si>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</si>
  <si>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</si>
  <si>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</si>
  <si>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</si>
  <si>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</si>
  <si>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</si>
  <si>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</si>
  <si>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</si>
  <si>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</si>
  <si>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</si>
  <si>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</si>
  <si>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</si>
  <si>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</si>
  <si>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</si>
  <si>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</si>
  <si>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</si>
  <si>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</si>
  <si>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</si>
  <si>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</si>
  <si>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</si>
  <si>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</si>
  <si>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</si>
  <si>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</si>
  <si>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</si>
  <si>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</si>
  <si>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</si>
  <si>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</si>
  <si>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</si>
  <si>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</si>
  <si>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</si>
  <si>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</si>
  <si>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</si>
  <si>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</si>
  <si>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</si>
  <si>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</si>
  <si>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</si>
  <si>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</si>
  <si>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</si>
  <si>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</si>
  <si>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</si>
  <si>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</si>
  <si>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</si>
  <si>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</si>
  <si>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</si>
  <si>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</si>
  <si>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</si>
  <si>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</si>
  <si>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</si>
  <si>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</si>
  <si>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</si>
  <si>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</si>
  <si>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</si>
  <si>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</si>
  <si>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</si>
  <si>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</si>
  <si>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</si>
  <si>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</si>
  <si>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</si>
  <si>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</si>
  <si>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</si>
  <si>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</si>
  <si>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</si>
  <si>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</si>
  <si>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</si>
  <si>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</si>
  <si>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</si>
  <si>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</si>
  <si>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</si>
  <si>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</si>
  <si>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</si>
  <si>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</si>
  <si>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</si>
  <si>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</si>
  <si>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</si>
  <si>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</si>
  <si>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</si>
  <si>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</si>
  <si>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</si>
  <si>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神木市燕家塔工业园区管理委员会</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</si>
  <si>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</si>
  <si>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</si>
  <si>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</si>
  <si>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</si>
  <si>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</si>
  <si>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</si>
  <si>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</si>
  <si>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</si>
  <si>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</si>
  <si>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</si>
  <si>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</si>
  <si>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</si>
  <si>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</si>
  <si>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</si>
  <si>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</si>
  <si>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</si>
  <si>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</si>
  <si>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20103</t>
  </si>
  <si>
    <t xml:space="preserve">  政府办公厅（室）及相关机构事务</t>
  </si>
  <si>
    <t xml:space="preserve">    2010305</t>
  </si>
  <si>
    <t xml:space="preserve">    事业运行</t>
  </si>
  <si>
    <t xml:space="preserve">    2010399</t>
  </si>
  <si>
    <t xml:space="preserve">    其他政府办公厅（室）及相关机构事务支出</t>
  </si>
  <si>
    <t xml:space="preserve">    21203</t>
  </si>
  <si>
    <t xml:space="preserve">   城乡社区公共设施</t>
  </si>
  <si>
    <t xml:space="preserve">    2120501</t>
  </si>
  <si>
    <t xml:space="preserve">   城乡社区环境卫生</t>
  </si>
  <si>
    <t xml:space="preserve">    2140106</t>
  </si>
  <si>
    <t xml:space="preserve">   公路养护</t>
  </si>
  <si>
    <t>经济科目编码</t>
  </si>
  <si>
    <t>经济科目名称</t>
  </si>
  <si>
    <t xml:space="preserve">       合计</t>
  </si>
  <si>
    <t>301</t>
  </si>
  <si>
    <t>工资福利支出</t>
  </si>
  <si>
    <t xml:space="preserve">  30101</t>
  </si>
  <si>
    <t xml:space="preserve">  基本工资</t>
  </si>
  <si>
    <t xml:space="preserve">  30103</t>
  </si>
  <si>
    <t xml:space="preserve">  奖金</t>
  </si>
  <si>
    <t xml:space="preserve">  30107</t>
  </si>
  <si>
    <t xml:space="preserve">  绩效工资</t>
  </si>
  <si>
    <t xml:space="preserve">  30108</t>
  </si>
  <si>
    <t>机关事业单位基本养老   保险缴费</t>
  </si>
  <si>
    <t xml:space="preserve">  30109</t>
  </si>
  <si>
    <t xml:space="preserve">  职业年金缴费</t>
  </si>
  <si>
    <t xml:space="preserve">  30112</t>
  </si>
  <si>
    <t xml:space="preserve">  其他社会保障缴费</t>
  </si>
  <si>
    <t xml:space="preserve">  30113</t>
  </si>
  <si>
    <t xml:space="preserve">  住房公积金</t>
  </si>
  <si>
    <t xml:space="preserve">  30199</t>
  </si>
  <si>
    <t xml:space="preserve">  其他工资福利支出</t>
  </si>
  <si>
    <t>包含白领人员工资福利支出和三费支出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</si>
  <si>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</si>
  <si>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</si>
  <si>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</si>
  <si>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</si>
  <si>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</si>
  <si>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</si>
  <si>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</si>
  <si>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</si>
  <si>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</si>
  <si>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</si>
  <si>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</si>
  <si>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</si>
  <si>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包含市政路灯电费、办公楼电费</t>
  </si>
  <si>
    <t xml:space="preserve">  30207</t>
  </si>
  <si>
    <t xml:space="preserve">  邮电费</t>
  </si>
  <si>
    <t xml:space="preserve">  30209</t>
  </si>
  <si>
    <t xml:space="preserve">  物业管理费</t>
  </si>
  <si>
    <t xml:space="preserve">  30211</t>
  </si>
  <si>
    <t xml:space="preserve">  差旅费</t>
  </si>
  <si>
    <t>包含招商引资差旅费</t>
  </si>
  <si>
    <t xml:space="preserve">  30213</t>
  </si>
  <si>
    <t xml:space="preserve">  维修(护)费</t>
  </si>
  <si>
    <t>包含园区绿化管护、园区市政维修维护、园区道路维护</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</si>
  <si>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</si>
  <si>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</si>
  <si>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</si>
  <si>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</si>
  <si>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</si>
  <si>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</si>
  <si>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</si>
  <si>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</si>
  <si>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30218</t>
  </si>
  <si>
    <t>专用材料费</t>
  </si>
  <si>
    <t xml:space="preserve">  30226</t>
  </si>
  <si>
    <t xml:space="preserve">  劳务费</t>
  </si>
  <si>
    <t>包含环卫工工资、环境卫生集中整治、零星工程、消防站消防员工资、垃圾填埋场运营启动劳务支出</t>
  </si>
  <si>
    <t xml:space="preserve">  30228</t>
  </si>
  <si>
    <t xml:space="preserve">  工会经费</t>
  </si>
  <si>
    <t xml:space="preserve">  30231</t>
  </si>
  <si>
    <t xml:space="preserve">  公务用车运行维护费</t>
  </si>
  <si>
    <t xml:space="preserve">  30239</t>
  </si>
  <si>
    <t xml:space="preserve">  其他交通费用</t>
  </si>
  <si>
    <t>包含环卫车、消防车运行维护费</t>
  </si>
  <si>
    <t xml:space="preserve">  30299</t>
  </si>
  <si>
    <t xml:space="preserve">  其他商品和服务支出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</si>
  <si>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</si>
  <si>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</si>
  <si>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</si>
  <si>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</si>
  <si>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</si>
  <si>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</si>
  <si>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</si>
  <si>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</si>
  <si>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</si>
  <si>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</si>
  <si>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</si>
  <si>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</si>
  <si>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</si>
  <si>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</si>
  <si>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</si>
  <si>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</si>
  <si>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</si>
  <si>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</si>
  <si>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</si>
  <si>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</si>
  <si>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</si>
  <si>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</si>
  <si>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</si>
  <si>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</si>
  <si>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</si>
  <si>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</si>
  <si>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</si>
  <si>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</si>
  <si>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</si>
  <si>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</si>
  <si>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</si>
  <si>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</si>
  <si>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</si>
  <si>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</si>
  <si>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</si>
  <si>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</si>
  <si>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</si>
  <si>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109001</t>
  </si>
  <si>
    <t>园区管理经费</t>
  </si>
  <si>
    <t>园区物业管理经费</t>
  </si>
  <si>
    <t>环卫经费</t>
  </si>
  <si>
    <t>市政经费</t>
  </si>
  <si>
    <t>绿化管护费</t>
  </si>
  <si>
    <t>园区招商引资工作经费</t>
  </si>
  <si>
    <t>园区道路维护费</t>
  </si>
  <si>
    <t>园区卫星消防站运行费</t>
  </si>
  <si>
    <t>一般固废物填埋场运营启动费</t>
  </si>
  <si>
    <t>科目编码</t>
  </si>
  <si>
    <t>采购项目</t>
  </si>
  <si>
    <t>采购目录</t>
  </si>
  <si>
    <t>购买服务内容</t>
  </si>
  <si>
    <t>规格型号</t>
  </si>
  <si>
    <t>数量</t>
  </si>
  <si>
    <t>实施采购时间</t>
  </si>
  <si>
    <t>预算金额</t>
  </si>
  <si>
    <t>说明</t>
  </si>
  <si>
    <t>类</t>
  </si>
  <si>
    <t>款</t>
  </si>
  <si>
    <t>项</t>
  </si>
  <si>
    <t>货物</t>
  </si>
  <si>
    <t>服务</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</si>
  <si>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</si>
  <si>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</si>
  <si>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</si>
  <si>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</si>
  <si>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</si>
  <si>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</si>
  <si>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</si>
  <si>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</si>
  <si>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</si>
  <si>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</si>
  <si>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</si>
  <si>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</si>
  <si>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</si>
  <si>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</si>
  <si>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</si>
  <si>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</si>
  <si>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</si>
  <si>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</si>
  <si>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</si>
  <si>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</si>
  <si>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</si>
  <si>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</si>
  <si>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</si>
  <si>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</si>
  <si>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</si>
  <si>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</si>
  <si>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</si>
  <si>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</si>
  <si>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</si>
  <si>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</si>
  <si>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</si>
  <si>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</si>
  <si>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</si>
  <si>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</si>
  <si>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</si>
  <si>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</si>
  <si>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</si>
  <si>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</si>
  <si>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</si>
  <si>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</si>
  <si>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</si>
  <si>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</si>
  <si>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</si>
  <si>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</si>
  <si>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</si>
  <si>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</si>
  <si>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</si>
  <si>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</si>
  <si>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</si>
  <si>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</si>
  <si>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</si>
  <si>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</si>
  <si>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</si>
  <si>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</si>
  <si>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</si>
  <si>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</si>
  <si>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</si>
  <si>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</si>
  <si>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</si>
  <si>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</si>
  <si>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</si>
  <si>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</si>
  <si>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</si>
  <si>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</si>
  <si>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</si>
  <si>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</si>
  <si>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</si>
  <si>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</si>
  <si>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</si>
  <si>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</si>
  <si>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</si>
  <si>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</si>
  <si>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</si>
  <si>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</si>
  <si>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</si>
  <si>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</si>
  <si>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</si>
  <si>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</si>
  <si>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</si>
  <si>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</si>
  <si>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</si>
  <si>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</si>
  <si>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</si>
  <si>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</si>
  <si>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</si>
  <si>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</si>
  <si>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</si>
  <si>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燕家塔管委会</t>
  </si>
  <si>
    <t>204.94万元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</si>
</sst>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
    <numFmt numFmtId="183"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4"/>
      <name val="宋体"/>
      <family val="0"/>
    </font>
    <font>
      <sz val="14"/>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1"/>
      <color indexed="16"/>
      <name val="宋体"/>
      <family val="0"/>
    </font>
    <font>
      <b/>
      <sz val="15"/>
      <color indexed="54"/>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0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Fill="1" applyBorder="1" applyAlignment="1">
      <alignment horizontal="center" vertical="center"/>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9" xfId="0" applyFill="1" applyBorder="1" applyAlignment="1">
      <alignment horizontal="center" vertical="center" wrapText="1"/>
    </xf>
    <xf numFmtId="0" fontId="0" fillId="0" borderId="21" xfId="0" applyFill="1" applyBorder="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181" fontId="9" fillId="0" borderId="9" xfId="0" applyNumberFormat="1" applyFont="1" applyBorder="1" applyAlignment="1">
      <alignment horizontal="right" vertical="center"/>
    </xf>
    <xf numFmtId="49" fontId="9" fillId="0" borderId="9" xfId="0" applyNumberFormat="1" applyFont="1" applyFill="1" applyBorder="1" applyAlignment="1" applyProtection="1">
      <alignment horizontal="left" vertical="center" wrapText="1"/>
      <protection/>
    </xf>
    <xf numFmtId="4" fontId="9"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 fontId="2"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center" vertical="center" wrapText="1"/>
      <protection/>
    </xf>
    <xf numFmtId="0" fontId="0" fillId="0" borderId="9" xfId="0" applyBorder="1" applyAlignment="1">
      <alignment/>
    </xf>
    <xf numFmtId="49"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protection/>
    </xf>
    <xf numFmtId="0" fontId="0" fillId="33" borderId="9" xfId="0" applyFill="1" applyBorder="1" applyAlignment="1">
      <alignment/>
    </xf>
    <xf numFmtId="49" fontId="7" fillId="0" borderId="9" xfId="0" applyNumberFormat="1" applyFont="1" applyFill="1" applyBorder="1" applyAlignment="1" applyProtection="1">
      <alignment horizontal="left" vertical="center"/>
      <protection/>
    </xf>
    <xf numFmtId="49" fontId="3" fillId="0" borderId="24"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protection/>
    </xf>
    <xf numFmtId="49" fontId="2" fillId="0" borderId="24" xfId="0" applyNumberFormat="1" applyFont="1" applyFill="1" applyBorder="1" applyAlignment="1" applyProtection="1">
      <alignment horizontal="left" vertical="center" wrapText="1"/>
      <protection/>
    </xf>
    <xf numFmtId="181" fontId="2" fillId="0" borderId="9" xfId="0" applyNumberFormat="1" applyFont="1" applyBorder="1" applyAlignment="1">
      <alignment vertical="center"/>
    </xf>
    <xf numFmtId="49" fontId="2" fillId="0" borderId="9" xfId="0" applyNumberFormat="1" applyFont="1" applyFill="1" applyBorder="1" applyAlignment="1" applyProtection="1">
      <alignment horizontal="left" vertical="center"/>
      <protection/>
    </xf>
    <xf numFmtId="49" fontId="9" fillId="0" borderId="9" xfId="0" applyNumberFormat="1" applyFont="1" applyFill="1" applyBorder="1" applyAlignment="1" applyProtection="1">
      <alignment horizontal="center" vertical="center"/>
      <protection/>
    </xf>
    <xf numFmtId="181" fontId="9"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3" fillId="0" borderId="9" xfId="0" applyNumberFormat="1" applyFont="1" applyFill="1" applyBorder="1" applyAlignment="1" applyProtection="1">
      <alignment horizontal="left" vertical="center"/>
      <protection/>
    </xf>
    <xf numFmtId="0" fontId="3" fillId="0" borderId="9" xfId="0" applyFont="1" applyFill="1" applyBorder="1" applyAlignment="1">
      <alignment horizontal="left" vertical="center"/>
    </xf>
    <xf numFmtId="0" fontId="2" fillId="0" borderId="9" xfId="0" applyFont="1" applyBorder="1" applyAlignment="1">
      <alignment horizontal="left" vertical="center"/>
    </xf>
    <xf numFmtId="4" fontId="2" fillId="33" borderId="9" xfId="0" applyNumberFormat="1" applyFont="1" applyFill="1" applyBorder="1" applyAlignment="1" applyProtection="1">
      <alignment horizontal="left" vertical="center" wrapText="1"/>
      <protection/>
    </xf>
    <xf numFmtId="4"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left" vertical="center"/>
    </xf>
    <xf numFmtId="0" fontId="2" fillId="0" borderId="9" xfId="0" applyNumberFormat="1" applyFont="1" applyFill="1" applyBorder="1" applyAlignment="1" applyProtection="1">
      <alignment horizontal="left" vertical="center"/>
      <protection/>
    </xf>
    <xf numFmtId="182" fontId="56" fillId="0" borderId="9" xfId="0" applyNumberFormat="1" applyFont="1" applyBorder="1" applyAlignment="1">
      <alignment horizontal="left" shrinkToFit="1"/>
    </xf>
    <xf numFmtId="181" fontId="56" fillId="0" borderId="9" xfId="0" applyNumberFormat="1" applyFont="1" applyBorder="1" applyAlignment="1">
      <alignment horizontal="left"/>
    </xf>
    <xf numFmtId="4" fontId="2" fillId="0" borderId="9" xfId="0" applyNumberFormat="1" applyFont="1" applyFill="1" applyBorder="1" applyAlignment="1" applyProtection="1">
      <alignment horizontal="left" vertical="center"/>
      <protection/>
    </xf>
    <xf numFmtId="181" fontId="56" fillId="0" borderId="25" xfId="0" applyNumberFormat="1" applyFont="1" applyBorder="1" applyAlignment="1">
      <alignment horizontal="left"/>
    </xf>
    <xf numFmtId="4" fontId="2" fillId="0" borderId="9" xfId="0" applyNumberFormat="1" applyFont="1" applyFill="1" applyBorder="1" applyAlignment="1">
      <alignment horizontal="left" vertical="center"/>
    </xf>
    <xf numFmtId="0" fontId="2" fillId="0" borderId="9" xfId="0" applyFont="1" applyFill="1" applyBorder="1" applyAlignment="1">
      <alignment horizontal="left"/>
    </xf>
    <xf numFmtId="0" fontId="2" fillId="0" borderId="9" xfId="0" applyFont="1" applyBorder="1" applyAlignment="1">
      <alignment horizontal="left"/>
    </xf>
    <xf numFmtId="0" fontId="2" fillId="0" borderId="9" xfId="0" applyFont="1" applyFill="1" applyBorder="1" applyAlignment="1">
      <alignment horizontal="left"/>
    </xf>
    <xf numFmtId="0" fontId="2" fillId="0" borderId="9" xfId="0" applyFont="1" applyFill="1" applyBorder="1" applyAlignment="1">
      <alignment horizontal="left" vertical="center"/>
    </xf>
    <xf numFmtId="4"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wrapText="1"/>
    </xf>
    <xf numFmtId="4" fontId="2" fillId="33" borderId="9" xfId="0" applyNumberFormat="1" applyFont="1" applyFill="1" applyBorder="1" applyAlignment="1">
      <alignment horizontal="left" vertical="center"/>
    </xf>
    <xf numFmtId="4" fontId="2" fillId="33" borderId="9" xfId="0" applyNumberFormat="1" applyFont="1" applyFill="1" applyBorder="1" applyAlignment="1">
      <alignment horizontal="left" vertical="center" wrapText="1"/>
    </xf>
    <xf numFmtId="4" fontId="2" fillId="33" borderId="9" xfId="0" applyNumberFormat="1" applyFont="1" applyFill="1" applyBorder="1" applyAlignment="1">
      <alignment horizontal="left" vertical="center" wrapText="1"/>
    </xf>
    <xf numFmtId="4" fontId="2" fillId="33" borderId="9" xfId="0" applyNumberFormat="1" applyFont="1" applyFill="1" applyBorder="1" applyAlignment="1" applyProtection="1">
      <alignment horizontal="left" vertical="center"/>
      <protection/>
    </xf>
    <xf numFmtId="2" fontId="2" fillId="0" borderId="9" xfId="0" applyNumberFormat="1" applyFont="1" applyFill="1" applyBorder="1" applyAlignment="1" applyProtection="1">
      <alignment horizontal="left" vertical="center"/>
      <protection/>
    </xf>
    <xf numFmtId="4" fontId="2" fillId="0" borderId="9" xfId="0" applyNumberFormat="1" applyFont="1" applyBorder="1" applyAlignment="1">
      <alignment horizontal="left" vertical="center" wrapText="1"/>
    </xf>
    <xf numFmtId="2" fontId="3" fillId="0" borderId="9" xfId="0" applyNumberFormat="1" applyFont="1" applyFill="1" applyBorder="1" applyAlignment="1" applyProtection="1">
      <alignment horizontal="left" vertical="center"/>
      <protection/>
    </xf>
    <xf numFmtId="0" fontId="5" fillId="0" borderId="0" xfId="0" applyFont="1" applyFill="1" applyAlignment="1">
      <alignment horizontal="center" vertical="center"/>
    </xf>
    <xf numFmtId="181" fontId="0" fillId="33" borderId="9" xfId="0" applyNumberFormat="1" applyFill="1" applyBorder="1" applyAlignment="1">
      <alignment/>
    </xf>
    <xf numFmtId="181" fontId="9" fillId="0" borderId="9" xfId="0" applyNumberFormat="1" applyFont="1" applyBorder="1" applyAlignment="1">
      <alignment horizontal="right"/>
    </xf>
    <xf numFmtId="181" fontId="57" fillId="0" borderId="9" xfId="0" applyNumberFormat="1" applyFont="1" applyBorder="1" applyAlignment="1">
      <alignment/>
    </xf>
    <xf numFmtId="0" fontId="0" fillId="0" borderId="9" xfId="0" applyFill="1" applyBorder="1" applyAlignment="1">
      <alignment horizontal="center" vertical="center"/>
    </xf>
    <xf numFmtId="181" fontId="0" fillId="33" borderId="9" xfId="0" applyNumberFormat="1" applyFill="1" applyBorder="1" applyAlignment="1">
      <alignment horizontal="center" vertical="center"/>
    </xf>
    <xf numFmtId="0" fontId="0" fillId="0" borderId="23"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9" xfId="0" applyFont="1" applyBorder="1" applyAlignment="1">
      <alignment horizontal="left" vertical="center"/>
    </xf>
    <xf numFmtId="183" fontId="2" fillId="0" borderId="9" xfId="0" applyNumberFormat="1" applyFont="1" applyFill="1" applyBorder="1" applyAlignment="1" applyProtection="1">
      <alignment horizontal="left"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9" fillId="0" borderId="9" xfId="0" applyNumberFormat="1" applyFont="1" applyBorder="1" applyAlignment="1">
      <alignment horizontal="left" vertical="center"/>
    </xf>
    <xf numFmtId="0" fontId="9" fillId="0" borderId="21" xfId="0" applyNumberFormat="1" applyFont="1" applyBorder="1" applyAlignment="1">
      <alignment horizontal="left" vertical="center"/>
    </xf>
    <xf numFmtId="0" fontId="9" fillId="0" borderId="9" xfId="0" applyNumberFormat="1"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06" t="s">
        <v>1</v>
      </c>
    </row>
    <row r="3" spans="1:14" ht="93.75" customHeight="1">
      <c r="A3" s="207"/>
      <c r="N3" s="59"/>
    </row>
    <row r="4" ht="81.75" customHeight="1">
      <c r="A4" s="208" t="s">
        <v>2</v>
      </c>
    </row>
    <row r="5" ht="40.5" customHeight="1">
      <c r="A5" s="208" t="s">
        <v>3</v>
      </c>
    </row>
    <row r="6" ht="36.75" customHeight="1">
      <c r="A6" s="20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9">
      <selection activeCell="A1" sqref="A1:F3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2" t="s">
        <v>236</v>
      </c>
      <c r="B2" s="82"/>
      <c r="C2" s="82"/>
      <c r="D2" s="82"/>
      <c r="E2" s="82"/>
      <c r="F2" s="82"/>
    </row>
    <row r="3" ht="22.5" customHeight="1">
      <c r="F3" s="4" t="s">
        <v>47</v>
      </c>
    </row>
    <row r="4" spans="1:6" ht="22.5" customHeight="1">
      <c r="A4" s="87" t="s">
        <v>168</v>
      </c>
      <c r="B4" s="87" t="s">
        <v>169</v>
      </c>
      <c r="C4" s="87" t="s">
        <v>127</v>
      </c>
      <c r="D4" s="87" t="s">
        <v>150</v>
      </c>
      <c r="E4" s="87" t="s">
        <v>151</v>
      </c>
      <c r="F4" s="87" t="s">
        <v>153</v>
      </c>
    </row>
    <row r="5" spans="1:6" ht="21.75" customHeight="1">
      <c r="A5" s="131" t="s">
        <v>137</v>
      </c>
      <c r="B5" s="132" t="s">
        <v>137</v>
      </c>
      <c r="C5" s="133">
        <v>1</v>
      </c>
      <c r="D5" s="133">
        <v>2</v>
      </c>
      <c r="E5" s="133">
        <v>3</v>
      </c>
      <c r="F5" s="133" t="s">
        <v>137</v>
      </c>
    </row>
    <row r="6" spans="1:6" ht="17.25" customHeight="1">
      <c r="A6" s="134"/>
      <c r="B6" s="134" t="s">
        <v>170</v>
      </c>
      <c r="C6" s="135">
        <v>279.5</v>
      </c>
      <c r="D6" s="135">
        <v>222.04</v>
      </c>
      <c r="E6" s="135">
        <v>57.46</v>
      </c>
      <c r="F6" s="75"/>
    </row>
    <row r="7" spans="1:6" ht="17.25" customHeight="1">
      <c r="A7" s="134" t="s">
        <v>171</v>
      </c>
      <c r="B7" s="136" t="s">
        <v>172</v>
      </c>
      <c r="C7" s="135">
        <v>222.04</v>
      </c>
      <c r="D7" s="135">
        <v>222.04</v>
      </c>
      <c r="E7" s="137"/>
      <c r="F7" s="75"/>
    </row>
    <row r="8" spans="1:6" ht="17.25" customHeight="1">
      <c r="A8" s="138" t="s">
        <v>173</v>
      </c>
      <c r="B8" s="139" t="s">
        <v>174</v>
      </c>
      <c r="C8" s="135">
        <f aca="true" t="shared" si="0" ref="C8:C10">D8+F8</f>
        <v>98.0816</v>
      </c>
      <c r="D8" s="135">
        <v>98.0816</v>
      </c>
      <c r="E8" s="137"/>
      <c r="F8" s="75"/>
    </row>
    <row r="9" spans="1:6" ht="17.25" customHeight="1">
      <c r="A9" s="138" t="s">
        <v>175</v>
      </c>
      <c r="B9" s="139" t="s">
        <v>176</v>
      </c>
      <c r="C9" s="135">
        <f t="shared" si="0"/>
        <v>5.5124</v>
      </c>
      <c r="D9" s="135">
        <v>5.5124</v>
      </c>
      <c r="E9" s="137"/>
      <c r="F9" s="75"/>
    </row>
    <row r="10" spans="1:6" ht="17.25" customHeight="1">
      <c r="A10" s="138" t="s">
        <v>177</v>
      </c>
      <c r="B10" s="139" t="s">
        <v>178</v>
      </c>
      <c r="C10" s="135">
        <f t="shared" si="0"/>
        <v>48.714</v>
      </c>
      <c r="D10" s="135">
        <v>48.714</v>
      </c>
      <c r="E10" s="137"/>
      <c r="F10" s="75"/>
    </row>
    <row r="11" spans="1:6" ht="17.25" customHeight="1">
      <c r="A11" s="138" t="s">
        <v>179</v>
      </c>
      <c r="B11" s="139" t="s">
        <v>180</v>
      </c>
      <c r="C11" s="135">
        <v>27.0745</v>
      </c>
      <c r="D11" s="135">
        <v>27.0745</v>
      </c>
      <c r="E11" s="137"/>
      <c r="F11" s="75"/>
    </row>
    <row r="12" spans="1:6" ht="17.25" customHeight="1">
      <c r="A12" s="138" t="s">
        <v>181</v>
      </c>
      <c r="B12" s="139" t="s">
        <v>182</v>
      </c>
      <c r="C12" s="135">
        <v>10.8298</v>
      </c>
      <c r="D12" s="135">
        <v>10.8298</v>
      </c>
      <c r="E12" s="137"/>
      <c r="F12" s="87"/>
    </row>
    <row r="13" spans="1:6" ht="17.25" customHeight="1">
      <c r="A13" s="138" t="s">
        <v>183</v>
      </c>
      <c r="B13" s="139" t="s">
        <v>184</v>
      </c>
      <c r="C13" s="135">
        <v>2.1278</v>
      </c>
      <c r="D13" s="135">
        <v>2.1278</v>
      </c>
      <c r="E13" s="137"/>
      <c r="F13" s="133"/>
    </row>
    <row r="14" spans="1:6" ht="17.25" customHeight="1">
      <c r="A14" s="138" t="s">
        <v>185</v>
      </c>
      <c r="B14" s="139" t="s">
        <v>186</v>
      </c>
      <c r="C14" s="135">
        <v>17.5656</v>
      </c>
      <c r="D14" s="135">
        <v>17.5656</v>
      </c>
      <c r="E14" s="137"/>
      <c r="F14" s="75"/>
    </row>
    <row r="15" spans="1:6" ht="17.25" customHeight="1">
      <c r="A15" s="138" t="s">
        <v>187</v>
      </c>
      <c r="B15" s="139" t="s">
        <v>188</v>
      </c>
      <c r="C15" s="135">
        <v>12.1343</v>
      </c>
      <c r="D15" s="135">
        <v>12.1343</v>
      </c>
      <c r="E15" s="137"/>
      <c r="F15" s="75"/>
    </row>
    <row r="16" spans="1:6" ht="17.25" customHeight="1">
      <c r="A16" s="134" t="s">
        <v>190</v>
      </c>
      <c r="B16" s="136" t="s">
        <v>191</v>
      </c>
      <c r="C16" s="135">
        <f aca="true" t="shared" si="1" ref="C16:C29">E16+F16</f>
        <v>57.46</v>
      </c>
      <c r="D16" s="137"/>
      <c r="E16" s="135">
        <v>57.46</v>
      </c>
      <c r="F16" s="75"/>
    </row>
    <row r="17" spans="1:6" ht="17.25" customHeight="1">
      <c r="A17" s="138" t="s">
        <v>192</v>
      </c>
      <c r="B17" s="139" t="s">
        <v>193</v>
      </c>
      <c r="C17" s="135">
        <f>F17+E17</f>
        <v>6.9</v>
      </c>
      <c r="D17" s="137"/>
      <c r="E17" s="135">
        <v>6.9</v>
      </c>
      <c r="F17" s="75"/>
    </row>
    <row r="18" spans="1:6" ht="17.25" customHeight="1">
      <c r="A18" s="138" t="s">
        <v>194</v>
      </c>
      <c r="B18" s="139" t="s">
        <v>195</v>
      </c>
      <c r="C18" s="135">
        <f t="shared" si="1"/>
        <v>0</v>
      </c>
      <c r="D18" s="137"/>
      <c r="E18" s="135"/>
      <c r="F18" s="75"/>
    </row>
    <row r="19" spans="1:6" ht="17.25" customHeight="1">
      <c r="A19" s="138" t="s">
        <v>196</v>
      </c>
      <c r="B19" s="139" t="s">
        <v>197</v>
      </c>
      <c r="C19" s="135"/>
      <c r="D19" s="137"/>
      <c r="E19" s="135"/>
      <c r="F19" s="75"/>
    </row>
    <row r="20" spans="1:6" ht="17.25" customHeight="1">
      <c r="A20" s="138" t="s">
        <v>198</v>
      </c>
      <c r="B20" s="139" t="s">
        <v>199</v>
      </c>
      <c r="C20" s="135">
        <f t="shared" si="1"/>
        <v>0.69</v>
      </c>
      <c r="D20" s="137"/>
      <c r="E20" s="135">
        <v>0.69</v>
      </c>
      <c r="F20" s="75"/>
    </row>
    <row r="21" spans="1:6" ht="17.25" customHeight="1">
      <c r="A21" s="138" t="s">
        <v>200</v>
      </c>
      <c r="B21" s="139" t="s">
        <v>201</v>
      </c>
      <c r="C21" s="135">
        <f t="shared" si="1"/>
        <v>1.61</v>
      </c>
      <c r="D21" s="137"/>
      <c r="E21" s="135">
        <v>1.61</v>
      </c>
      <c r="F21" s="87"/>
    </row>
    <row r="22" spans="1:6" ht="17.25" customHeight="1">
      <c r="A22" s="138" t="s">
        <v>203</v>
      </c>
      <c r="B22" s="139" t="s">
        <v>204</v>
      </c>
      <c r="C22" s="135">
        <f t="shared" si="1"/>
        <v>1.38</v>
      </c>
      <c r="D22" s="137"/>
      <c r="E22" s="135">
        <v>1.38</v>
      </c>
      <c r="F22" s="133"/>
    </row>
    <row r="23" spans="1:6" ht="17.25" customHeight="1">
      <c r="A23" s="138" t="s">
        <v>205</v>
      </c>
      <c r="B23" s="139" t="s">
        <v>206</v>
      </c>
      <c r="C23" s="135">
        <f t="shared" si="1"/>
        <v>13.41</v>
      </c>
      <c r="D23" s="137"/>
      <c r="E23" s="135">
        <v>13.41</v>
      </c>
      <c r="F23" s="75"/>
    </row>
    <row r="24" spans="1:6" ht="17.25" customHeight="1">
      <c r="A24" s="138" t="s">
        <v>207</v>
      </c>
      <c r="B24" s="139" t="s">
        <v>208</v>
      </c>
      <c r="C24" s="135">
        <f t="shared" si="1"/>
        <v>7.36</v>
      </c>
      <c r="D24" s="137"/>
      <c r="E24" s="135">
        <v>7.36</v>
      </c>
      <c r="F24" s="75"/>
    </row>
    <row r="25" spans="1:6" ht="12.75" customHeight="1">
      <c r="A25" s="138" t="s">
        <v>210</v>
      </c>
      <c r="B25" s="139" t="s">
        <v>211</v>
      </c>
      <c r="C25" s="135">
        <f t="shared" si="1"/>
        <v>0.69</v>
      </c>
      <c r="D25" s="137"/>
      <c r="E25" s="135">
        <v>0.69</v>
      </c>
      <c r="F25" s="137"/>
    </row>
    <row r="26" spans="1:6" ht="12.75" customHeight="1">
      <c r="A26" s="138" t="s">
        <v>213</v>
      </c>
      <c r="B26" s="139" t="s">
        <v>214</v>
      </c>
      <c r="C26" s="135">
        <f t="shared" si="1"/>
        <v>0</v>
      </c>
      <c r="D26" s="137"/>
      <c r="E26" s="135"/>
      <c r="F26" s="137"/>
    </row>
    <row r="27" spans="1:6" ht="12.75" customHeight="1">
      <c r="A27" s="138" t="s">
        <v>215</v>
      </c>
      <c r="B27" s="139" t="s">
        <v>216</v>
      </c>
      <c r="C27" s="135">
        <f t="shared" si="1"/>
        <v>0</v>
      </c>
      <c r="D27" s="137"/>
      <c r="E27" s="135"/>
      <c r="F27" s="137"/>
    </row>
    <row r="28" spans="1:6" ht="12.75" customHeight="1">
      <c r="A28" s="138" t="s">
        <v>217</v>
      </c>
      <c r="B28" s="139" t="s">
        <v>218</v>
      </c>
      <c r="C28" s="135">
        <f t="shared" si="1"/>
        <v>0</v>
      </c>
      <c r="D28" s="137"/>
      <c r="E28" s="135"/>
      <c r="F28" s="137"/>
    </row>
    <row r="29" spans="1:6" ht="12.75" customHeight="1">
      <c r="A29" s="138" t="s">
        <v>219</v>
      </c>
      <c r="B29" s="139" t="s">
        <v>220</v>
      </c>
      <c r="C29" s="135">
        <f t="shared" si="1"/>
        <v>2</v>
      </c>
      <c r="D29" s="137"/>
      <c r="E29" s="135">
        <v>2</v>
      </c>
      <c r="F29" s="137"/>
    </row>
    <row r="30" spans="1:6" ht="12.75" customHeight="1">
      <c r="A30" s="138" t="s">
        <v>221</v>
      </c>
      <c r="B30" s="139" t="s">
        <v>222</v>
      </c>
      <c r="C30" s="135"/>
      <c r="D30" s="137"/>
      <c r="E30" s="135"/>
      <c r="F30" s="137"/>
    </row>
    <row r="31" spans="1:6" ht="12.75" customHeight="1">
      <c r="A31" s="138" t="s">
        <v>223</v>
      </c>
      <c r="B31" s="139" t="s">
        <v>224</v>
      </c>
      <c r="C31" s="135">
        <f aca="true" t="shared" si="2" ref="C31:C35">E31+F31</f>
        <v>0</v>
      </c>
      <c r="D31" s="137"/>
      <c r="E31" s="135"/>
      <c r="F31" s="137"/>
    </row>
    <row r="32" spans="1:6" ht="12.75" customHeight="1">
      <c r="A32" s="138" t="s">
        <v>226</v>
      </c>
      <c r="B32" s="139" t="s">
        <v>227</v>
      </c>
      <c r="C32" s="135">
        <f t="shared" si="2"/>
        <v>1.76</v>
      </c>
      <c r="D32" s="137"/>
      <c r="E32" s="135">
        <v>1.76</v>
      </c>
      <c r="F32" s="137"/>
    </row>
    <row r="33" spans="1:6" ht="12.75" customHeight="1">
      <c r="A33" s="138" t="s">
        <v>228</v>
      </c>
      <c r="B33" s="139" t="s">
        <v>229</v>
      </c>
      <c r="C33" s="135">
        <f t="shared" si="2"/>
        <v>12</v>
      </c>
      <c r="D33" s="137"/>
      <c r="E33" s="135">
        <v>12</v>
      </c>
      <c r="F33" s="137"/>
    </row>
    <row r="34" spans="1:6" ht="12.75" customHeight="1">
      <c r="A34" s="138" t="s">
        <v>230</v>
      </c>
      <c r="B34" s="139" t="s">
        <v>231</v>
      </c>
      <c r="C34" s="135">
        <f t="shared" si="2"/>
        <v>0</v>
      </c>
      <c r="D34" s="137"/>
      <c r="E34" s="135">
        <v>0</v>
      </c>
      <c r="F34" s="137"/>
    </row>
    <row r="35" spans="1:6" ht="12.75" customHeight="1">
      <c r="A35" s="138" t="s">
        <v>233</v>
      </c>
      <c r="B35" s="139" t="s">
        <v>234</v>
      </c>
      <c r="C35" s="135">
        <f t="shared" si="2"/>
        <v>9.66</v>
      </c>
      <c r="D35" s="137"/>
      <c r="E35" s="135">
        <v>9.66</v>
      </c>
      <c r="F35" s="137"/>
    </row>
  </sheetData>
  <sheetProtection/>
  <printOptions horizontalCentered="1"/>
  <pageMargins left="0.59" right="0.59" top="0.79" bottom="0.79" header="0.5" footer="0.5"/>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4" t="s">
        <v>27</v>
      </c>
      <c r="B1" s="105"/>
      <c r="C1" s="105"/>
      <c r="D1" s="105"/>
      <c r="E1" s="105"/>
      <c r="F1" s="106"/>
    </row>
    <row r="2" spans="1:6" ht="16.5" customHeight="1">
      <c r="A2" s="107" t="s">
        <v>28</v>
      </c>
      <c r="B2" s="108"/>
      <c r="C2" s="108"/>
      <c r="D2" s="108"/>
      <c r="E2" s="108"/>
      <c r="F2" s="108"/>
    </row>
    <row r="3" spans="1:6" ht="16.5" customHeight="1">
      <c r="A3" s="109"/>
      <c r="B3" s="109"/>
      <c r="C3" s="110"/>
      <c r="D3" s="110"/>
      <c r="E3" s="111"/>
      <c r="F3" s="111" t="s">
        <v>47</v>
      </c>
    </row>
    <row r="4" spans="1:6" ht="16.5" customHeight="1">
      <c r="A4" s="112" t="s">
        <v>48</v>
      </c>
      <c r="B4" s="112"/>
      <c r="C4" s="112" t="s">
        <v>49</v>
      </c>
      <c r="D4" s="112"/>
      <c r="E4" s="112"/>
      <c r="F4" s="112"/>
    </row>
    <row r="5" spans="1:6" ht="16.5" customHeight="1">
      <c r="A5" s="112" t="s">
        <v>50</v>
      </c>
      <c r="B5" s="112" t="s">
        <v>51</v>
      </c>
      <c r="C5" s="112" t="s">
        <v>52</v>
      </c>
      <c r="D5" s="113" t="s">
        <v>51</v>
      </c>
      <c r="E5" s="112" t="s">
        <v>53</v>
      </c>
      <c r="F5" s="112" t="s">
        <v>51</v>
      </c>
    </row>
    <row r="6" spans="1:6" ht="16.5" customHeight="1">
      <c r="A6" s="114" t="s">
        <v>237</v>
      </c>
      <c r="B6" s="115"/>
      <c r="C6" s="116" t="s">
        <v>238</v>
      </c>
      <c r="D6" s="117"/>
      <c r="E6" s="118" t="s">
        <v>239</v>
      </c>
      <c r="F6" s="119">
        <f>SUM(F7:F10)</f>
        <v>0</v>
      </c>
    </row>
    <row r="7" spans="1:6" ht="16.5" customHeight="1">
      <c r="A7" s="120"/>
      <c r="B7" s="115"/>
      <c r="C7" s="116" t="s">
        <v>240</v>
      </c>
      <c r="D7" s="117"/>
      <c r="E7" s="121" t="s">
        <v>241</v>
      </c>
      <c r="F7" s="122"/>
    </row>
    <row r="8" spans="1:8" ht="16.5" customHeight="1">
      <c r="A8" s="120"/>
      <c r="B8" s="115"/>
      <c r="C8" s="116" t="s">
        <v>242</v>
      </c>
      <c r="D8" s="117"/>
      <c r="E8" s="121" t="s">
        <v>243</v>
      </c>
      <c r="F8" s="122"/>
      <c r="H8" s="59"/>
    </row>
    <row r="9" spans="1:6" ht="16.5" customHeight="1">
      <c r="A9" s="114"/>
      <c r="B9" s="115"/>
      <c r="C9" s="116" t="s">
        <v>244</v>
      </c>
      <c r="D9" s="117"/>
      <c r="E9" s="121" t="s">
        <v>245</v>
      </c>
      <c r="F9" s="122"/>
    </row>
    <row r="10" spans="1:7" ht="16.5" customHeight="1">
      <c r="A10" s="114"/>
      <c r="B10" s="115"/>
      <c r="C10" s="116" t="s">
        <v>246</v>
      </c>
      <c r="D10" s="117"/>
      <c r="E10" s="121" t="s">
        <v>247</v>
      </c>
      <c r="F10" s="122"/>
      <c r="G10" s="59"/>
    </row>
    <row r="11" spans="1:7" ht="16.5" customHeight="1">
      <c r="A11" s="120"/>
      <c r="B11" s="115"/>
      <c r="C11" s="116" t="s">
        <v>248</v>
      </c>
      <c r="D11" s="117"/>
      <c r="E11" s="121" t="s">
        <v>249</v>
      </c>
      <c r="F11" s="119">
        <f>SUM(F12:F21)</f>
        <v>0</v>
      </c>
      <c r="G11" s="59"/>
    </row>
    <row r="12" spans="1:7" ht="16.5" customHeight="1">
      <c r="A12" s="120"/>
      <c r="B12" s="115"/>
      <c r="C12" s="116" t="s">
        <v>250</v>
      </c>
      <c r="D12" s="117"/>
      <c r="E12" s="121" t="s">
        <v>241</v>
      </c>
      <c r="F12" s="122"/>
      <c r="G12" s="59"/>
    </row>
    <row r="13" spans="1:7" ht="16.5" customHeight="1">
      <c r="A13" s="123"/>
      <c r="B13" s="115"/>
      <c r="C13" s="116" t="s">
        <v>251</v>
      </c>
      <c r="D13" s="117"/>
      <c r="E13" s="121" t="s">
        <v>243</v>
      </c>
      <c r="F13" s="122"/>
      <c r="G13" s="59"/>
    </row>
    <row r="14" spans="1:6" ht="16.5" customHeight="1">
      <c r="A14" s="123"/>
      <c r="B14" s="115"/>
      <c r="C14" s="116" t="s">
        <v>252</v>
      </c>
      <c r="D14" s="117"/>
      <c r="E14" s="121" t="s">
        <v>245</v>
      </c>
      <c r="F14" s="122"/>
    </row>
    <row r="15" spans="1:6" ht="16.5" customHeight="1">
      <c r="A15" s="123"/>
      <c r="B15" s="115"/>
      <c r="C15" s="116" t="s">
        <v>253</v>
      </c>
      <c r="D15" s="117"/>
      <c r="E15" s="121" t="s">
        <v>254</v>
      </c>
      <c r="F15" s="122"/>
    </row>
    <row r="16" spans="1:8" ht="16.5" customHeight="1">
      <c r="A16" s="75"/>
      <c r="B16" s="124"/>
      <c r="C16" s="116" t="s">
        <v>255</v>
      </c>
      <c r="D16" s="117"/>
      <c r="E16" s="121" t="s">
        <v>256</v>
      </c>
      <c r="F16" s="122"/>
      <c r="H16" s="59"/>
    </row>
    <row r="17" spans="1:6" ht="16.5" customHeight="1">
      <c r="A17" s="76"/>
      <c r="B17" s="124"/>
      <c r="C17" s="116" t="s">
        <v>257</v>
      </c>
      <c r="D17" s="117"/>
      <c r="E17" s="121" t="s">
        <v>258</v>
      </c>
      <c r="F17" s="122"/>
    </row>
    <row r="18" spans="1:6" ht="16.5" customHeight="1">
      <c r="A18" s="76"/>
      <c r="B18" s="124"/>
      <c r="C18" s="116" t="s">
        <v>259</v>
      </c>
      <c r="D18" s="117"/>
      <c r="E18" s="121" t="s">
        <v>260</v>
      </c>
      <c r="F18" s="122"/>
    </row>
    <row r="19" spans="1:6" ht="16.5" customHeight="1">
      <c r="A19" s="123"/>
      <c r="B19" s="124"/>
      <c r="C19" s="116" t="s">
        <v>261</v>
      </c>
      <c r="D19" s="117"/>
      <c r="E19" s="121" t="s">
        <v>262</v>
      </c>
      <c r="F19" s="122"/>
    </row>
    <row r="20" spans="1:6" ht="16.5" customHeight="1">
      <c r="A20" s="123"/>
      <c r="B20" s="115"/>
      <c r="C20" s="116" t="s">
        <v>263</v>
      </c>
      <c r="D20" s="117"/>
      <c r="E20" s="121" t="s">
        <v>264</v>
      </c>
      <c r="F20" s="122"/>
    </row>
    <row r="21" spans="1:6" ht="16.5" customHeight="1">
      <c r="A21" s="75"/>
      <c r="B21" s="115"/>
      <c r="C21" s="76"/>
      <c r="D21" s="117"/>
      <c r="E21" s="121" t="s">
        <v>265</v>
      </c>
      <c r="F21" s="122"/>
    </row>
    <row r="22" spans="1:6" ht="16.5" customHeight="1">
      <c r="A22" s="76"/>
      <c r="B22" s="115"/>
      <c r="C22" s="76"/>
      <c r="D22" s="117"/>
      <c r="E22" s="125" t="s">
        <v>266</v>
      </c>
      <c r="F22" s="122"/>
    </row>
    <row r="23" spans="1:6" ht="16.5" customHeight="1">
      <c r="A23" s="76"/>
      <c r="B23" s="115"/>
      <c r="C23" s="76"/>
      <c r="D23" s="117"/>
      <c r="E23" s="125" t="s">
        <v>267</v>
      </c>
      <c r="F23" s="122"/>
    </row>
    <row r="24" spans="1:6" ht="16.5" customHeight="1">
      <c r="A24" s="76"/>
      <c r="B24" s="115"/>
      <c r="C24" s="116"/>
      <c r="D24" s="126"/>
      <c r="E24" s="125" t="s">
        <v>268</v>
      </c>
      <c r="F24" s="122"/>
    </row>
    <row r="25" spans="1:6" ht="16.5" customHeight="1">
      <c r="A25" s="76"/>
      <c r="B25" s="115"/>
      <c r="C25" s="116"/>
      <c r="D25" s="126"/>
      <c r="E25" s="114"/>
      <c r="F25" s="127"/>
    </row>
    <row r="26" spans="1:6" ht="16.5" customHeight="1">
      <c r="A26" s="113" t="s">
        <v>111</v>
      </c>
      <c r="B26" s="128">
        <f>B6</f>
        <v>0</v>
      </c>
      <c r="C26" s="113" t="s">
        <v>112</v>
      </c>
      <c r="D26" s="129">
        <f>SUM(D6:D20)</f>
        <v>0</v>
      </c>
      <c r="E26" s="113" t="s">
        <v>112</v>
      </c>
      <c r="F26" s="130">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20"/>
  <sheetViews>
    <sheetView showGridLines="0" showZeros="0" workbookViewId="0" topLeftCell="A1">
      <selection activeCell="D23" sqref="D23"/>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2" t="s">
        <v>32</v>
      </c>
      <c r="B2" s="82"/>
      <c r="C2" s="82"/>
      <c r="D2" s="82"/>
    </row>
    <row r="3" ht="22.5" customHeight="1">
      <c r="D3" s="96" t="s">
        <v>47</v>
      </c>
    </row>
    <row r="4" spans="1:4" ht="22.5" customHeight="1">
      <c r="A4" s="87" t="s">
        <v>122</v>
      </c>
      <c r="B4" s="97" t="s">
        <v>269</v>
      </c>
      <c r="C4" s="87" t="s">
        <v>270</v>
      </c>
      <c r="D4" s="87" t="s">
        <v>271</v>
      </c>
    </row>
    <row r="5" spans="1:4" ht="17.25" customHeight="1">
      <c r="A5" s="89" t="s">
        <v>137</v>
      </c>
      <c r="B5" s="89" t="s">
        <v>137</v>
      </c>
      <c r="C5" s="89" t="s">
        <v>137</v>
      </c>
      <c r="D5" s="98" t="s">
        <v>137</v>
      </c>
    </row>
    <row r="6" spans="1:4" ht="17.25" customHeight="1">
      <c r="A6" s="99"/>
      <c r="B6" s="100" t="s">
        <v>127</v>
      </c>
      <c r="C6" s="101">
        <v>451.794</v>
      </c>
      <c r="D6" s="75"/>
    </row>
    <row r="7" spans="1:4" ht="17.25" customHeight="1">
      <c r="A7" s="102" t="s">
        <v>272</v>
      </c>
      <c r="B7" s="102" t="s">
        <v>273</v>
      </c>
      <c r="C7" s="103">
        <v>40</v>
      </c>
      <c r="D7" s="75"/>
    </row>
    <row r="8" spans="1:4" ht="17.25" customHeight="1">
      <c r="A8" s="102"/>
      <c r="B8" s="102" t="s">
        <v>274</v>
      </c>
      <c r="C8" s="103">
        <v>27.4</v>
      </c>
      <c r="D8" s="75"/>
    </row>
    <row r="9" spans="1:4" ht="17.25" customHeight="1">
      <c r="A9" s="102"/>
      <c r="B9" s="102" t="s">
        <v>275</v>
      </c>
      <c r="C9" s="103">
        <v>125</v>
      </c>
      <c r="D9" s="75"/>
    </row>
    <row r="10" spans="1:4" ht="17.25" customHeight="1">
      <c r="A10" s="102"/>
      <c r="B10" s="102" t="s">
        <v>276</v>
      </c>
      <c r="C10" s="103">
        <v>45.25</v>
      </c>
      <c r="D10" s="75"/>
    </row>
    <row r="11" spans="1:4" ht="17.25" customHeight="1">
      <c r="A11" s="102"/>
      <c r="B11" s="102" t="s">
        <v>277</v>
      </c>
      <c r="C11" s="103">
        <v>31.15</v>
      </c>
      <c r="D11" s="75"/>
    </row>
    <row r="12" spans="1:4" ht="17.25" customHeight="1">
      <c r="A12" s="102"/>
      <c r="B12" s="102" t="s">
        <v>278</v>
      </c>
      <c r="C12" s="103">
        <v>10</v>
      </c>
      <c r="D12" s="75"/>
    </row>
    <row r="13" spans="1:4" ht="17.25" customHeight="1">
      <c r="A13" s="102"/>
      <c r="B13" s="102" t="s">
        <v>279</v>
      </c>
      <c r="C13" s="103">
        <v>40</v>
      </c>
      <c r="D13" s="75"/>
    </row>
    <row r="14" spans="1:4" ht="17.25" customHeight="1">
      <c r="A14" s="102"/>
      <c r="B14" s="102" t="s">
        <v>280</v>
      </c>
      <c r="C14" s="103">
        <v>72.994</v>
      </c>
      <c r="D14" s="75"/>
    </row>
    <row r="15" spans="1:4" ht="17.25" customHeight="1">
      <c r="A15" s="102"/>
      <c r="B15" s="102" t="s">
        <v>281</v>
      </c>
      <c r="C15" s="103">
        <v>60</v>
      </c>
      <c r="D15" s="75"/>
    </row>
    <row r="16" spans="1:4" ht="17.25" customHeight="1">
      <c r="A16" s="75"/>
      <c r="B16" s="75"/>
      <c r="C16" s="75"/>
      <c r="D16" s="75"/>
    </row>
    <row r="17" spans="1:4" ht="17.25" customHeight="1">
      <c r="A17" s="75"/>
      <c r="B17" s="75"/>
      <c r="C17" s="75"/>
      <c r="D17" s="75"/>
    </row>
    <row r="18" spans="1:3" ht="12.75" customHeight="1">
      <c r="A18" s="59"/>
      <c r="B18" s="59"/>
      <c r="C18" s="59"/>
    </row>
    <row r="19" spans="1:3" ht="12.75" customHeight="1">
      <c r="A19" s="59"/>
      <c r="B19" s="59"/>
      <c r="C19" s="59"/>
    </row>
    <row r="20" ht="12.75" customHeight="1">
      <c r="B20"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tabSelected="1" workbookViewId="0" topLeftCell="A1">
      <selection activeCell="M11" sqref="M1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2" t="s">
        <v>34</v>
      </c>
      <c r="B2" s="82"/>
      <c r="C2" s="82"/>
      <c r="D2" s="82"/>
      <c r="E2" s="82"/>
      <c r="F2" s="82"/>
      <c r="G2" s="82"/>
      <c r="H2" s="82"/>
      <c r="I2" s="82"/>
      <c r="J2" s="82"/>
      <c r="K2" s="82"/>
      <c r="L2" s="82"/>
      <c r="M2" s="82"/>
      <c r="N2" s="91"/>
    </row>
    <row r="3" spans="13:14" ht="26.25" customHeight="1">
      <c r="M3" s="92" t="s">
        <v>47</v>
      </c>
      <c r="N3" s="92"/>
    </row>
    <row r="4" spans="1:14" ht="18" customHeight="1">
      <c r="A4" s="83" t="s">
        <v>282</v>
      </c>
      <c r="B4" s="83"/>
      <c r="C4" s="83"/>
      <c r="D4" s="83" t="s">
        <v>122</v>
      </c>
      <c r="E4" s="84" t="s">
        <v>283</v>
      </c>
      <c r="F4" s="83" t="s">
        <v>284</v>
      </c>
      <c r="G4" s="85" t="s">
        <v>285</v>
      </c>
      <c r="H4" s="86" t="s">
        <v>286</v>
      </c>
      <c r="I4" s="83" t="s">
        <v>287</v>
      </c>
      <c r="J4" s="83" t="s">
        <v>168</v>
      </c>
      <c r="K4" s="83"/>
      <c r="L4" s="93" t="s">
        <v>288</v>
      </c>
      <c r="M4" s="83" t="s">
        <v>289</v>
      </c>
      <c r="N4" s="94" t="s">
        <v>290</v>
      </c>
    </row>
    <row r="5" spans="1:14" ht="18" customHeight="1">
      <c r="A5" s="87" t="s">
        <v>291</v>
      </c>
      <c r="B5" s="87" t="s">
        <v>292</v>
      </c>
      <c r="C5" s="87" t="s">
        <v>293</v>
      </c>
      <c r="D5" s="83"/>
      <c r="E5" s="84"/>
      <c r="F5" s="83"/>
      <c r="G5" s="88"/>
      <c r="H5" s="86"/>
      <c r="I5" s="83"/>
      <c r="J5" s="83" t="s">
        <v>291</v>
      </c>
      <c r="K5" s="83" t="s">
        <v>292</v>
      </c>
      <c r="L5" s="95"/>
      <c r="M5" s="83"/>
      <c r="N5" s="94"/>
    </row>
    <row r="6" spans="1:14" ht="18" customHeight="1">
      <c r="A6" s="87" t="s">
        <v>137</v>
      </c>
      <c r="B6" s="87" t="s">
        <v>137</v>
      </c>
      <c r="C6" s="87" t="s">
        <v>137</v>
      </c>
      <c r="D6" s="89" t="s">
        <v>137</v>
      </c>
      <c r="E6" s="89" t="s">
        <v>137</v>
      </c>
      <c r="F6" s="90" t="s">
        <v>137</v>
      </c>
      <c r="G6" s="89" t="s">
        <v>137</v>
      </c>
      <c r="H6" s="89" t="s">
        <v>137</v>
      </c>
      <c r="I6" s="89" t="s">
        <v>137</v>
      </c>
      <c r="J6" s="83" t="s">
        <v>137</v>
      </c>
      <c r="K6" s="83" t="s">
        <v>137</v>
      </c>
      <c r="L6" s="89" t="s">
        <v>137</v>
      </c>
      <c r="M6" s="89" t="s">
        <v>137</v>
      </c>
      <c r="N6" s="89" t="s">
        <v>137</v>
      </c>
    </row>
    <row r="7" spans="1:14" ht="18" customHeight="1">
      <c r="A7" s="87"/>
      <c r="B7" s="87"/>
      <c r="C7" s="87"/>
      <c r="D7" s="75">
        <v>109001</v>
      </c>
      <c r="E7" s="75" t="s">
        <v>294</v>
      </c>
      <c r="F7" s="75"/>
      <c r="G7" s="75"/>
      <c r="H7" s="75"/>
      <c r="I7" s="75"/>
      <c r="J7" s="83"/>
      <c r="K7" s="83"/>
      <c r="L7" s="75"/>
      <c r="M7" s="75">
        <v>50</v>
      </c>
      <c r="N7" s="75"/>
    </row>
    <row r="8" spans="1:14" ht="18" customHeight="1">
      <c r="A8" s="87"/>
      <c r="B8" s="87"/>
      <c r="C8" s="87"/>
      <c r="D8" s="75"/>
      <c r="E8" s="75" t="s">
        <v>295</v>
      </c>
      <c r="F8" s="76"/>
      <c r="G8" s="76"/>
      <c r="H8" s="76"/>
      <c r="I8" s="75"/>
      <c r="J8" s="83"/>
      <c r="K8" s="83"/>
      <c r="L8" s="75"/>
      <c r="M8" s="75">
        <v>60</v>
      </c>
      <c r="N8" s="75"/>
    </row>
    <row r="9" spans="1:14" ht="18" customHeight="1">
      <c r="A9" s="87"/>
      <c r="B9" s="87"/>
      <c r="C9" s="87"/>
      <c r="D9" s="75"/>
      <c r="E9" s="76"/>
      <c r="F9" s="76"/>
      <c r="G9" s="76"/>
      <c r="H9" s="76"/>
      <c r="I9" s="75"/>
      <c r="J9" s="83"/>
      <c r="K9" s="83"/>
      <c r="L9" s="75"/>
      <c r="M9" s="75"/>
      <c r="N9" s="76"/>
    </row>
    <row r="10" spans="1:14" ht="18" customHeight="1">
      <c r="A10" s="87"/>
      <c r="B10" s="87"/>
      <c r="C10" s="87"/>
      <c r="D10" s="75"/>
      <c r="E10" s="76"/>
      <c r="F10" s="76"/>
      <c r="G10" s="76"/>
      <c r="H10" s="76"/>
      <c r="I10" s="75"/>
      <c r="J10" s="83"/>
      <c r="K10" s="83"/>
      <c r="L10" s="75"/>
      <c r="M10" s="75"/>
      <c r="N10" s="76"/>
    </row>
    <row r="11" spans="1:14" ht="18" customHeight="1">
      <c r="A11" s="87"/>
      <c r="B11" s="87"/>
      <c r="C11" s="87"/>
      <c r="D11" s="75"/>
      <c r="E11" s="76"/>
      <c r="F11" s="76"/>
      <c r="G11" s="76"/>
      <c r="H11" s="75"/>
      <c r="I11" s="75"/>
      <c r="J11" s="83"/>
      <c r="K11" s="83"/>
      <c r="L11" s="75"/>
      <c r="M11" s="75"/>
      <c r="N11" s="76"/>
    </row>
    <row r="12" spans="1:14" ht="18" customHeight="1">
      <c r="A12" s="87"/>
      <c r="B12" s="87"/>
      <c r="C12" s="87"/>
      <c r="D12" s="75"/>
      <c r="E12" s="76"/>
      <c r="F12" s="76"/>
      <c r="G12" s="76"/>
      <c r="H12" s="75"/>
      <c r="I12" s="75"/>
      <c r="J12" s="83"/>
      <c r="K12" s="83"/>
      <c r="L12" s="75"/>
      <c r="M12" s="75"/>
      <c r="N12" s="76"/>
    </row>
    <row r="13" spans="1:14" ht="18" customHeight="1">
      <c r="A13" s="87"/>
      <c r="B13" s="87"/>
      <c r="C13" s="87"/>
      <c r="D13" s="75"/>
      <c r="E13" s="76"/>
      <c r="F13" s="76"/>
      <c r="G13" s="76"/>
      <c r="H13" s="75"/>
      <c r="I13" s="75"/>
      <c r="J13" s="83"/>
      <c r="K13" s="83"/>
      <c r="L13" s="75"/>
      <c r="M13" s="75"/>
      <c r="N13" s="75"/>
    </row>
    <row r="14" spans="1:14" ht="18" customHeight="1">
      <c r="A14" s="87"/>
      <c r="B14" s="87"/>
      <c r="C14" s="87"/>
      <c r="D14" s="75"/>
      <c r="E14" s="76"/>
      <c r="F14" s="76"/>
      <c r="G14" s="76"/>
      <c r="H14" s="75"/>
      <c r="I14" s="75"/>
      <c r="J14" s="83"/>
      <c r="K14" s="83"/>
      <c r="L14" s="75"/>
      <c r="M14" s="75"/>
      <c r="N14" s="75"/>
    </row>
    <row r="15" spans="1:14" ht="18" customHeight="1">
      <c r="A15" s="87"/>
      <c r="B15" s="87"/>
      <c r="C15" s="87"/>
      <c r="D15" s="75"/>
      <c r="E15" s="76"/>
      <c r="F15" s="76"/>
      <c r="G15" s="76"/>
      <c r="H15" s="75"/>
      <c r="I15" s="76"/>
      <c r="J15" s="83"/>
      <c r="K15" s="83"/>
      <c r="L15" s="76"/>
      <c r="M15" s="75"/>
      <c r="N15" s="76"/>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I1">
      <selection activeCell="S15" sqref="S15"/>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1" t="s">
        <v>47</v>
      </c>
    </row>
    <row r="4" spans="1:29" ht="17.25" customHeight="1">
      <c r="A4" s="62" t="s">
        <v>122</v>
      </c>
      <c r="B4" s="62" t="s">
        <v>123</v>
      </c>
      <c r="C4" s="63" t="s">
        <v>296</v>
      </c>
      <c r="D4" s="64"/>
      <c r="E4" s="64"/>
      <c r="F4" s="64"/>
      <c r="G4" s="64"/>
      <c r="H4" s="64"/>
      <c r="I4" s="64"/>
      <c r="J4" s="64"/>
      <c r="K4" s="77"/>
      <c r="L4" s="63" t="s">
        <v>297</v>
      </c>
      <c r="M4" s="64"/>
      <c r="N4" s="64"/>
      <c r="O4" s="64"/>
      <c r="P4" s="64"/>
      <c r="Q4" s="64"/>
      <c r="R4" s="64"/>
      <c r="S4" s="64"/>
      <c r="T4" s="77"/>
      <c r="U4" s="63" t="s">
        <v>298</v>
      </c>
      <c r="V4" s="64"/>
      <c r="W4" s="64"/>
      <c r="X4" s="64"/>
      <c r="Y4" s="64"/>
      <c r="Z4" s="64"/>
      <c r="AA4" s="64"/>
      <c r="AB4" s="64"/>
      <c r="AC4" s="77"/>
    </row>
    <row r="5" spans="1:29" ht="17.25" customHeight="1">
      <c r="A5" s="62"/>
      <c r="B5" s="62"/>
      <c r="C5" s="65" t="s">
        <v>127</v>
      </c>
      <c r="D5" s="63" t="s">
        <v>299</v>
      </c>
      <c r="E5" s="64"/>
      <c r="F5" s="64"/>
      <c r="G5" s="64"/>
      <c r="H5" s="64"/>
      <c r="I5" s="77"/>
      <c r="J5" s="78" t="s">
        <v>300</v>
      </c>
      <c r="K5" s="78" t="s">
        <v>301</v>
      </c>
      <c r="L5" s="65" t="s">
        <v>127</v>
      </c>
      <c r="M5" s="63" t="s">
        <v>299</v>
      </c>
      <c r="N5" s="64"/>
      <c r="O5" s="64"/>
      <c r="P5" s="64"/>
      <c r="Q5" s="64"/>
      <c r="R5" s="77"/>
      <c r="S5" s="78" t="s">
        <v>300</v>
      </c>
      <c r="T5" s="78" t="s">
        <v>301</v>
      </c>
      <c r="U5" s="65" t="s">
        <v>127</v>
      </c>
      <c r="V5" s="63" t="s">
        <v>299</v>
      </c>
      <c r="W5" s="64"/>
      <c r="X5" s="64"/>
      <c r="Y5" s="64"/>
      <c r="Z5" s="64"/>
      <c r="AA5" s="77"/>
      <c r="AB5" s="78" t="s">
        <v>300</v>
      </c>
      <c r="AC5" s="78" t="s">
        <v>301</v>
      </c>
    </row>
    <row r="6" spans="1:29" ht="23.25" customHeight="1">
      <c r="A6" s="62"/>
      <c r="B6" s="62"/>
      <c r="C6" s="66"/>
      <c r="D6" s="67" t="s">
        <v>135</v>
      </c>
      <c r="E6" s="67" t="s">
        <v>302</v>
      </c>
      <c r="F6" s="67" t="s">
        <v>303</v>
      </c>
      <c r="G6" s="67" t="s">
        <v>304</v>
      </c>
      <c r="H6" s="67"/>
      <c r="I6" s="67"/>
      <c r="J6" s="79"/>
      <c r="K6" s="79"/>
      <c r="L6" s="66"/>
      <c r="M6" s="67" t="s">
        <v>135</v>
      </c>
      <c r="N6" s="67" t="s">
        <v>302</v>
      </c>
      <c r="O6" s="67" t="s">
        <v>303</v>
      </c>
      <c r="P6" s="67" t="s">
        <v>304</v>
      </c>
      <c r="Q6" s="67"/>
      <c r="R6" s="67"/>
      <c r="S6" s="79"/>
      <c r="T6" s="79"/>
      <c r="U6" s="66"/>
      <c r="V6" s="67" t="s">
        <v>135</v>
      </c>
      <c r="W6" s="67" t="s">
        <v>302</v>
      </c>
      <c r="X6" s="67" t="s">
        <v>303</v>
      </c>
      <c r="Y6" s="67" t="s">
        <v>304</v>
      </c>
      <c r="Z6" s="67"/>
      <c r="AA6" s="67"/>
      <c r="AB6" s="79"/>
      <c r="AC6" s="79"/>
    </row>
    <row r="7" spans="1:29" ht="44.25" customHeight="1">
      <c r="A7" s="62"/>
      <c r="B7" s="62"/>
      <c r="C7" s="68"/>
      <c r="D7" s="67"/>
      <c r="E7" s="67"/>
      <c r="F7" s="67"/>
      <c r="G7" s="69" t="s">
        <v>135</v>
      </c>
      <c r="H7" s="69" t="s">
        <v>305</v>
      </c>
      <c r="I7" s="69" t="s">
        <v>306</v>
      </c>
      <c r="J7" s="80"/>
      <c r="K7" s="80"/>
      <c r="L7" s="68"/>
      <c r="M7" s="67"/>
      <c r="N7" s="67"/>
      <c r="O7" s="67"/>
      <c r="P7" s="69" t="s">
        <v>135</v>
      </c>
      <c r="Q7" s="69" t="s">
        <v>305</v>
      </c>
      <c r="R7" s="69" t="s">
        <v>306</v>
      </c>
      <c r="S7" s="80"/>
      <c r="T7" s="80"/>
      <c r="U7" s="68"/>
      <c r="V7" s="67"/>
      <c r="W7" s="67"/>
      <c r="X7" s="67"/>
      <c r="Y7" s="69" t="s">
        <v>135</v>
      </c>
      <c r="Z7" s="69" t="s">
        <v>305</v>
      </c>
      <c r="AA7" s="69" t="s">
        <v>306</v>
      </c>
      <c r="AB7" s="80"/>
      <c r="AC7" s="80"/>
    </row>
    <row r="8" spans="1:29" ht="19.5" customHeight="1">
      <c r="A8" s="70" t="s">
        <v>137</v>
      </c>
      <c r="B8" s="70" t="s">
        <v>137</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0" t="s">
        <v>307</v>
      </c>
      <c r="V8" s="70" t="s">
        <v>308</v>
      </c>
      <c r="W8" s="70" t="s">
        <v>309</v>
      </c>
      <c r="X8" s="70" t="s">
        <v>310</v>
      </c>
      <c r="Y8" s="70" t="s">
        <v>311</v>
      </c>
      <c r="Z8" s="70" t="s">
        <v>312</v>
      </c>
      <c r="AA8" s="70" t="s">
        <v>313</v>
      </c>
      <c r="AB8" s="70" t="s">
        <v>314</v>
      </c>
      <c r="AC8" s="70" t="s">
        <v>315</v>
      </c>
    </row>
    <row r="9" spans="1:29" s="4" customFormat="1" ht="15" customHeight="1">
      <c r="A9" s="73"/>
      <c r="B9" s="73"/>
      <c r="C9" s="74">
        <f>D9+J9+K9</f>
        <v>14</v>
      </c>
      <c r="D9" s="74">
        <f>SUM(E9:G9)</f>
        <v>14</v>
      </c>
      <c r="E9" s="73"/>
      <c r="F9" s="73">
        <v>2</v>
      </c>
      <c r="G9" s="74">
        <f>H9+I9</f>
        <v>12</v>
      </c>
      <c r="H9" s="73"/>
      <c r="I9" s="73">
        <v>12</v>
      </c>
      <c r="J9" s="73"/>
      <c r="K9" s="73"/>
      <c r="L9" s="74">
        <f>M9+S9+T9</f>
        <v>14</v>
      </c>
      <c r="M9" s="74">
        <f>SUM(N9:P9)</f>
        <v>14</v>
      </c>
      <c r="N9" s="73"/>
      <c r="O9" s="73">
        <v>2</v>
      </c>
      <c r="P9" s="74">
        <f>Q9+R9</f>
        <v>12</v>
      </c>
      <c r="Q9" s="73"/>
      <c r="R9" s="73">
        <v>12</v>
      </c>
      <c r="S9" s="73"/>
      <c r="T9" s="73"/>
      <c r="U9" s="74">
        <f aca="true" t="shared" si="0" ref="U9:AC9">L9-C9</f>
        <v>0</v>
      </c>
      <c r="V9" s="74">
        <f t="shared" si="0"/>
        <v>0</v>
      </c>
      <c r="W9" s="74">
        <f t="shared" si="0"/>
        <v>0</v>
      </c>
      <c r="X9" s="74">
        <f t="shared" si="0"/>
        <v>0</v>
      </c>
      <c r="Y9" s="74">
        <f t="shared" si="0"/>
        <v>0</v>
      </c>
      <c r="Z9" s="74">
        <f t="shared" si="0"/>
        <v>0</v>
      </c>
      <c r="AA9" s="74">
        <f t="shared" si="0"/>
        <v>0</v>
      </c>
      <c r="AB9" s="74">
        <f t="shared" si="0"/>
        <v>0</v>
      </c>
      <c r="AC9" s="74">
        <f t="shared" si="0"/>
        <v>0</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316</v>
      </c>
      <c r="B5" s="20"/>
      <c r="C5" s="20"/>
      <c r="D5" s="21"/>
      <c r="E5" s="21"/>
      <c r="F5" s="21"/>
      <c r="G5" s="21"/>
      <c r="H5" s="21"/>
      <c r="I5" s="21"/>
    </row>
    <row r="6" spans="1:9" ht="21.75" customHeight="1">
      <c r="A6" s="22" t="s">
        <v>317</v>
      </c>
      <c r="B6" s="23"/>
      <c r="C6" s="23"/>
      <c r="D6" s="24"/>
      <c r="E6" s="24"/>
      <c r="F6" s="22" t="s">
        <v>318</v>
      </c>
      <c r="G6" s="25"/>
      <c r="H6" s="21"/>
      <c r="I6" s="21"/>
    </row>
    <row r="7" spans="1:9" ht="21.75" customHeight="1">
      <c r="A7" s="26" t="s">
        <v>319</v>
      </c>
      <c r="B7" s="27"/>
      <c r="C7" s="28"/>
      <c r="D7" s="29" t="s">
        <v>320</v>
      </c>
      <c r="E7" s="29"/>
      <c r="F7" s="30" t="s">
        <v>321</v>
      </c>
      <c r="G7" s="31"/>
      <c r="H7" s="32"/>
      <c r="I7" s="48"/>
    </row>
    <row r="8" spans="1:9" ht="21.75" customHeight="1">
      <c r="A8" s="33"/>
      <c r="B8" s="34"/>
      <c r="C8" s="35"/>
      <c r="D8" s="29" t="s">
        <v>322</v>
      </c>
      <c r="E8" s="29"/>
      <c r="F8" s="30" t="s">
        <v>322</v>
      </c>
      <c r="G8" s="31"/>
      <c r="H8" s="32"/>
      <c r="I8" s="48"/>
    </row>
    <row r="9" spans="1:9" ht="21.75" customHeight="1">
      <c r="A9" s="36"/>
      <c r="B9" s="37"/>
      <c r="C9" s="38"/>
      <c r="D9" s="29" t="s">
        <v>323</v>
      </c>
      <c r="E9" s="29"/>
      <c r="F9" s="30" t="s">
        <v>324</v>
      </c>
      <c r="G9" s="31"/>
      <c r="H9" s="32"/>
      <c r="I9" s="48"/>
    </row>
    <row r="10" spans="1:9" ht="21.75" customHeight="1">
      <c r="A10" s="21" t="s">
        <v>325</v>
      </c>
      <c r="B10" s="24" t="s">
        <v>326</v>
      </c>
      <c r="C10" s="24"/>
      <c r="D10" s="24"/>
      <c r="E10" s="24"/>
      <c r="F10" s="22" t="s">
        <v>327</v>
      </c>
      <c r="G10" s="23"/>
      <c r="H10" s="23"/>
      <c r="I10" s="25"/>
    </row>
    <row r="11" spans="1:9" ht="100.5" customHeight="1">
      <c r="A11" s="39"/>
      <c r="B11" s="40" t="s">
        <v>328</v>
      </c>
      <c r="C11" s="40"/>
      <c r="D11" s="40"/>
      <c r="E11" s="40"/>
      <c r="F11" s="41" t="s">
        <v>328</v>
      </c>
      <c r="G11" s="42"/>
      <c r="H11" s="43"/>
      <c r="I11" s="49"/>
    </row>
    <row r="12" spans="1:9" ht="24">
      <c r="A12" s="24" t="s">
        <v>329</v>
      </c>
      <c r="B12" s="44" t="s">
        <v>330</v>
      </c>
      <c r="C12" s="24" t="s">
        <v>331</v>
      </c>
      <c r="D12" s="24" t="s">
        <v>332</v>
      </c>
      <c r="E12" s="24" t="s">
        <v>333</v>
      </c>
      <c r="F12" s="24" t="s">
        <v>331</v>
      </c>
      <c r="G12" s="24" t="s">
        <v>332</v>
      </c>
      <c r="H12" s="24"/>
      <c r="I12" s="24" t="s">
        <v>333</v>
      </c>
    </row>
    <row r="13" spans="1:9" ht="21.75" customHeight="1">
      <c r="A13" s="24"/>
      <c r="B13" s="24" t="s">
        <v>334</v>
      </c>
      <c r="C13" s="24" t="s">
        <v>335</v>
      </c>
      <c r="D13" s="29" t="s">
        <v>336</v>
      </c>
      <c r="E13" s="45"/>
      <c r="F13" s="24" t="s">
        <v>335</v>
      </c>
      <c r="G13" s="46" t="s">
        <v>336</v>
      </c>
      <c r="H13" s="46"/>
      <c r="I13" s="45"/>
    </row>
    <row r="14" spans="1:9" ht="21.75" customHeight="1">
      <c r="A14" s="24"/>
      <c r="B14" s="21"/>
      <c r="C14" s="24"/>
      <c r="D14" s="29" t="s">
        <v>337</v>
      </c>
      <c r="E14" s="45"/>
      <c r="F14" s="24"/>
      <c r="G14" s="46" t="s">
        <v>337</v>
      </c>
      <c r="H14" s="46"/>
      <c r="I14" s="45"/>
    </row>
    <row r="15" spans="1:9" ht="21.75" customHeight="1">
      <c r="A15" s="24"/>
      <c r="B15" s="21"/>
      <c r="C15" s="24"/>
      <c r="D15" s="29" t="s">
        <v>338</v>
      </c>
      <c r="E15" s="45"/>
      <c r="F15" s="24"/>
      <c r="G15" s="46" t="s">
        <v>338</v>
      </c>
      <c r="H15" s="46"/>
      <c r="I15" s="45"/>
    </row>
    <row r="16" spans="1:9" ht="21.75" customHeight="1">
      <c r="A16" s="24"/>
      <c r="B16" s="21"/>
      <c r="C16" s="24" t="s">
        <v>339</v>
      </c>
      <c r="D16" s="29" t="s">
        <v>336</v>
      </c>
      <c r="E16" s="45"/>
      <c r="F16" s="24" t="s">
        <v>339</v>
      </c>
      <c r="G16" s="46" t="s">
        <v>336</v>
      </c>
      <c r="H16" s="46"/>
      <c r="I16" s="45"/>
    </row>
    <row r="17" spans="1:9" ht="21.75" customHeight="1">
      <c r="A17" s="24"/>
      <c r="B17" s="21"/>
      <c r="C17" s="24"/>
      <c r="D17" s="29" t="s">
        <v>337</v>
      </c>
      <c r="E17" s="45"/>
      <c r="F17" s="24"/>
      <c r="G17" s="46" t="s">
        <v>337</v>
      </c>
      <c r="H17" s="46"/>
      <c r="I17" s="45"/>
    </row>
    <row r="18" spans="1:9" ht="21.75" customHeight="1">
      <c r="A18" s="24"/>
      <c r="B18" s="21"/>
      <c r="C18" s="24"/>
      <c r="D18" s="29" t="s">
        <v>338</v>
      </c>
      <c r="E18" s="45"/>
      <c r="F18" s="24"/>
      <c r="G18" s="46" t="s">
        <v>338</v>
      </c>
      <c r="H18" s="46"/>
      <c r="I18" s="45"/>
    </row>
    <row r="19" spans="1:9" ht="21.75" customHeight="1">
      <c r="A19" s="24"/>
      <c r="B19" s="21"/>
      <c r="C19" s="24" t="s">
        <v>340</v>
      </c>
      <c r="D19" s="29" t="s">
        <v>336</v>
      </c>
      <c r="E19" s="45"/>
      <c r="F19" s="24" t="s">
        <v>340</v>
      </c>
      <c r="G19" s="46" t="s">
        <v>336</v>
      </c>
      <c r="H19" s="46"/>
      <c r="I19" s="45"/>
    </row>
    <row r="20" spans="1:9" ht="21.75" customHeight="1">
      <c r="A20" s="24"/>
      <c r="B20" s="21"/>
      <c r="C20" s="24"/>
      <c r="D20" s="29" t="s">
        <v>337</v>
      </c>
      <c r="E20" s="45"/>
      <c r="F20" s="24"/>
      <c r="G20" s="46" t="s">
        <v>337</v>
      </c>
      <c r="H20" s="46"/>
      <c r="I20" s="45"/>
    </row>
    <row r="21" spans="1:9" ht="21.75" customHeight="1">
      <c r="A21" s="24"/>
      <c r="B21" s="21"/>
      <c r="C21" s="24"/>
      <c r="D21" s="29" t="s">
        <v>338</v>
      </c>
      <c r="E21" s="45"/>
      <c r="F21" s="24"/>
      <c r="G21" s="46" t="s">
        <v>338</v>
      </c>
      <c r="H21" s="46"/>
      <c r="I21" s="45"/>
    </row>
    <row r="22" spans="1:9" ht="21.75" customHeight="1">
      <c r="A22" s="24"/>
      <c r="B22" s="21"/>
      <c r="C22" s="24" t="s">
        <v>341</v>
      </c>
      <c r="D22" s="29" t="s">
        <v>336</v>
      </c>
      <c r="E22" s="45"/>
      <c r="F22" s="24" t="s">
        <v>341</v>
      </c>
      <c r="G22" s="46" t="s">
        <v>336</v>
      </c>
      <c r="H22" s="46"/>
      <c r="I22" s="45"/>
    </row>
    <row r="23" spans="1:9" ht="21.75" customHeight="1">
      <c r="A23" s="24"/>
      <c r="B23" s="21"/>
      <c r="C23" s="24"/>
      <c r="D23" s="29" t="s">
        <v>337</v>
      </c>
      <c r="E23" s="45"/>
      <c r="F23" s="24"/>
      <c r="G23" s="46" t="s">
        <v>337</v>
      </c>
      <c r="H23" s="46"/>
      <c r="I23" s="45"/>
    </row>
    <row r="24" spans="1:9" ht="21.75" customHeight="1">
      <c r="A24" s="24"/>
      <c r="B24" s="21"/>
      <c r="C24" s="24"/>
      <c r="D24" s="29" t="s">
        <v>338</v>
      </c>
      <c r="E24" s="45"/>
      <c r="F24" s="24"/>
      <c r="G24" s="46" t="s">
        <v>338</v>
      </c>
      <c r="H24" s="46"/>
      <c r="I24" s="45"/>
    </row>
    <row r="25" spans="1:9" ht="21.75" customHeight="1">
      <c r="A25" s="24"/>
      <c r="B25" s="21"/>
      <c r="C25" s="24" t="s">
        <v>342</v>
      </c>
      <c r="D25" s="45"/>
      <c r="E25" s="24"/>
      <c r="F25" s="24" t="s">
        <v>342</v>
      </c>
      <c r="G25" s="46"/>
      <c r="H25" s="46"/>
      <c r="I25" s="45"/>
    </row>
    <row r="26" spans="1:9" ht="21.75" customHeight="1">
      <c r="A26" s="24"/>
      <c r="B26" s="24" t="s">
        <v>343</v>
      </c>
      <c r="C26" s="24" t="s">
        <v>344</v>
      </c>
      <c r="D26" s="29" t="s">
        <v>336</v>
      </c>
      <c r="E26" s="45"/>
      <c r="F26" s="24" t="s">
        <v>344</v>
      </c>
      <c r="G26" s="46" t="s">
        <v>336</v>
      </c>
      <c r="H26" s="46"/>
      <c r="I26" s="45"/>
    </row>
    <row r="27" spans="1:9" ht="21.75" customHeight="1">
      <c r="A27" s="24"/>
      <c r="B27" s="21"/>
      <c r="C27" s="24"/>
      <c r="D27" s="29" t="s">
        <v>337</v>
      </c>
      <c r="E27" s="45"/>
      <c r="F27" s="24"/>
      <c r="G27" s="46" t="s">
        <v>337</v>
      </c>
      <c r="H27" s="46"/>
      <c r="I27" s="45"/>
    </row>
    <row r="28" spans="1:9" ht="21.75" customHeight="1">
      <c r="A28" s="24"/>
      <c r="B28" s="21"/>
      <c r="C28" s="24"/>
      <c r="D28" s="29" t="s">
        <v>338</v>
      </c>
      <c r="E28" s="45"/>
      <c r="F28" s="24"/>
      <c r="G28" s="46" t="s">
        <v>338</v>
      </c>
      <c r="H28" s="46"/>
      <c r="I28" s="45"/>
    </row>
    <row r="29" spans="1:9" ht="21.75" customHeight="1">
      <c r="A29" s="24"/>
      <c r="B29" s="21"/>
      <c r="C29" s="24" t="s">
        <v>345</v>
      </c>
      <c r="D29" s="29" t="s">
        <v>336</v>
      </c>
      <c r="E29" s="45"/>
      <c r="F29" s="24" t="s">
        <v>345</v>
      </c>
      <c r="G29" s="46" t="s">
        <v>336</v>
      </c>
      <c r="H29" s="46"/>
      <c r="I29" s="45"/>
    </row>
    <row r="30" spans="1:9" ht="21.75" customHeight="1">
      <c r="A30" s="24"/>
      <c r="B30" s="21"/>
      <c r="C30" s="24"/>
      <c r="D30" s="29" t="s">
        <v>337</v>
      </c>
      <c r="E30" s="45"/>
      <c r="F30" s="24"/>
      <c r="G30" s="46" t="s">
        <v>337</v>
      </c>
      <c r="H30" s="46"/>
      <c r="I30" s="45"/>
    </row>
    <row r="31" spans="1:9" ht="21.75" customHeight="1">
      <c r="A31" s="24"/>
      <c r="B31" s="21"/>
      <c r="C31" s="24"/>
      <c r="D31" s="29" t="s">
        <v>338</v>
      </c>
      <c r="E31" s="45"/>
      <c r="F31" s="24"/>
      <c r="G31" s="46" t="s">
        <v>338</v>
      </c>
      <c r="H31" s="46"/>
      <c r="I31" s="45"/>
    </row>
    <row r="32" spans="1:9" ht="21.75" customHeight="1">
      <c r="A32" s="24"/>
      <c r="B32" s="21"/>
      <c r="C32" s="24" t="s">
        <v>346</v>
      </c>
      <c r="D32" s="29" t="s">
        <v>336</v>
      </c>
      <c r="E32" s="45"/>
      <c r="F32" s="24" t="s">
        <v>346</v>
      </c>
      <c r="G32" s="46" t="s">
        <v>336</v>
      </c>
      <c r="H32" s="46"/>
      <c r="I32" s="45"/>
    </row>
    <row r="33" spans="1:9" ht="21.75" customHeight="1">
      <c r="A33" s="24"/>
      <c r="B33" s="21"/>
      <c r="C33" s="24"/>
      <c r="D33" s="29" t="s">
        <v>337</v>
      </c>
      <c r="E33" s="45"/>
      <c r="F33" s="24"/>
      <c r="G33" s="46" t="s">
        <v>337</v>
      </c>
      <c r="H33" s="46"/>
      <c r="I33" s="45"/>
    </row>
    <row r="34" spans="1:9" ht="21.75" customHeight="1">
      <c r="A34" s="24"/>
      <c r="B34" s="21"/>
      <c r="C34" s="24"/>
      <c r="D34" s="29" t="s">
        <v>338</v>
      </c>
      <c r="E34" s="45"/>
      <c r="F34" s="24"/>
      <c r="G34" s="46" t="s">
        <v>338</v>
      </c>
      <c r="H34" s="46"/>
      <c r="I34" s="45"/>
    </row>
    <row r="35" spans="1:9" ht="21.75" customHeight="1">
      <c r="A35" s="24"/>
      <c r="B35" s="21"/>
      <c r="C35" s="24" t="s">
        <v>347</v>
      </c>
      <c r="D35" s="29" t="s">
        <v>336</v>
      </c>
      <c r="E35" s="45"/>
      <c r="F35" s="24" t="s">
        <v>347</v>
      </c>
      <c r="G35" s="46" t="s">
        <v>336</v>
      </c>
      <c r="H35" s="46"/>
      <c r="I35" s="45"/>
    </row>
    <row r="36" spans="1:9" ht="21.75" customHeight="1">
      <c r="A36" s="24"/>
      <c r="B36" s="21"/>
      <c r="C36" s="24"/>
      <c r="D36" s="29" t="s">
        <v>337</v>
      </c>
      <c r="E36" s="45"/>
      <c r="F36" s="24"/>
      <c r="G36" s="46" t="s">
        <v>337</v>
      </c>
      <c r="H36" s="46"/>
      <c r="I36" s="45"/>
    </row>
    <row r="37" spans="1:9" ht="21.75" customHeight="1">
      <c r="A37" s="24"/>
      <c r="B37" s="21"/>
      <c r="C37" s="24"/>
      <c r="D37" s="29" t="s">
        <v>338</v>
      </c>
      <c r="E37" s="45"/>
      <c r="F37" s="24"/>
      <c r="G37" s="46" t="s">
        <v>338</v>
      </c>
      <c r="H37" s="46"/>
      <c r="I37" s="45"/>
    </row>
    <row r="38" spans="1:9" ht="21.75" customHeight="1">
      <c r="A38" s="24"/>
      <c r="B38" s="21"/>
      <c r="C38" s="24" t="s">
        <v>342</v>
      </c>
      <c r="D38" s="45"/>
      <c r="E38" s="45"/>
      <c r="F38" s="24" t="s">
        <v>342</v>
      </c>
      <c r="G38" s="46"/>
      <c r="H38" s="46"/>
      <c r="I38" s="45"/>
    </row>
    <row r="39" spans="1:9" ht="21.75" customHeight="1">
      <c r="A39" s="24"/>
      <c r="B39" s="24" t="s">
        <v>348</v>
      </c>
      <c r="C39" s="24" t="s">
        <v>349</v>
      </c>
      <c r="D39" s="29" t="s">
        <v>336</v>
      </c>
      <c r="E39" s="21"/>
      <c r="F39" s="24" t="s">
        <v>349</v>
      </c>
      <c r="G39" s="46" t="s">
        <v>336</v>
      </c>
      <c r="H39" s="46"/>
      <c r="I39" s="45"/>
    </row>
    <row r="40" spans="1:9" ht="21.75" customHeight="1">
      <c r="A40" s="24"/>
      <c r="B40" s="24"/>
      <c r="C40" s="24"/>
      <c r="D40" s="29" t="s">
        <v>337</v>
      </c>
      <c r="E40" s="24"/>
      <c r="F40" s="24"/>
      <c r="G40" s="46" t="s">
        <v>337</v>
      </c>
      <c r="H40" s="46"/>
      <c r="I40" s="45"/>
    </row>
    <row r="41" spans="1:9" ht="21.75" customHeight="1">
      <c r="A41" s="24"/>
      <c r="B41" s="24"/>
      <c r="C41" s="24"/>
      <c r="D41" s="29" t="s">
        <v>338</v>
      </c>
      <c r="E41" s="24"/>
      <c r="F41" s="24"/>
      <c r="G41" s="46" t="s">
        <v>338</v>
      </c>
      <c r="H41" s="46"/>
      <c r="I41" s="45"/>
    </row>
    <row r="42" spans="1:9" ht="21.75" customHeight="1">
      <c r="A42" s="24"/>
      <c r="B42" s="24"/>
      <c r="C42" s="24" t="s">
        <v>342</v>
      </c>
      <c r="D42" s="45"/>
      <c r="E42" s="24"/>
      <c r="F42" s="24" t="s">
        <v>342</v>
      </c>
      <c r="G42" s="46"/>
      <c r="H42" s="46"/>
      <c r="I42" s="45"/>
    </row>
    <row r="43" spans="1:9" ht="21" customHeight="1">
      <c r="A43" s="47" t="s">
        <v>350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B11" sqref="B11:C11"/>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351</v>
      </c>
      <c r="B5" s="24"/>
      <c r="C5" s="24"/>
      <c r="D5" s="24" t="s">
        <v>138</v>
      </c>
      <c r="E5" s="24"/>
      <c r="F5" s="24"/>
      <c r="G5" s="24"/>
      <c r="H5" s="24"/>
    </row>
    <row r="6" spans="1:8" ht="21.75" customHeight="1">
      <c r="A6" s="24" t="s">
        <v>352</v>
      </c>
      <c r="B6" s="24" t="s">
        <v>353</v>
      </c>
      <c r="C6" s="24"/>
      <c r="D6" s="21" t="s">
        <v>354</v>
      </c>
      <c r="E6" s="21"/>
      <c r="F6" s="21" t="s">
        <v>355</v>
      </c>
      <c r="G6" s="21"/>
      <c r="H6" s="21"/>
    </row>
    <row r="7" spans="1:8" ht="21.75" customHeight="1">
      <c r="A7" s="24"/>
      <c r="B7" s="24"/>
      <c r="C7" s="24"/>
      <c r="D7" s="21"/>
      <c r="E7" s="21"/>
      <c r="F7" s="21" t="s">
        <v>356</v>
      </c>
      <c r="G7" s="21" t="s">
        <v>357</v>
      </c>
      <c r="H7" s="21" t="s">
        <v>358</v>
      </c>
    </row>
    <row r="8" spans="1:8" ht="21.75" customHeight="1">
      <c r="A8" s="24"/>
      <c r="B8" s="24" t="s">
        <v>359</v>
      </c>
      <c r="C8" s="24"/>
      <c r="D8" s="24"/>
      <c r="E8" s="24"/>
      <c r="F8" s="45"/>
      <c r="G8" s="45"/>
      <c r="H8" s="45"/>
    </row>
    <row r="9" spans="1:8" ht="21.75" customHeight="1">
      <c r="A9" s="24"/>
      <c r="B9" s="24" t="s">
        <v>360</v>
      </c>
      <c r="C9" s="24"/>
      <c r="D9" s="24"/>
      <c r="E9" s="24"/>
      <c r="F9" s="45"/>
      <c r="G9" s="45"/>
      <c r="H9" s="45"/>
    </row>
    <row r="10" spans="1:8" ht="21.75" customHeight="1">
      <c r="A10" s="24"/>
      <c r="B10" s="24" t="s">
        <v>361</v>
      </c>
      <c r="C10" s="24"/>
      <c r="D10" s="24"/>
      <c r="E10" s="24"/>
      <c r="F10" s="45"/>
      <c r="G10" s="45"/>
      <c r="H10" s="45"/>
    </row>
    <row r="11" spans="1:8" ht="21.75" customHeight="1">
      <c r="A11" s="24"/>
      <c r="B11" s="24" t="s">
        <v>342</v>
      </c>
      <c r="C11" s="24"/>
      <c r="D11" s="24"/>
      <c r="E11" s="24"/>
      <c r="F11" s="45"/>
      <c r="G11" s="45"/>
      <c r="H11" s="45"/>
    </row>
    <row r="12" spans="1:8" ht="21.75" customHeight="1">
      <c r="A12" s="24"/>
      <c r="B12" s="24" t="s">
        <v>362</v>
      </c>
      <c r="C12" s="24"/>
      <c r="D12" s="24"/>
      <c r="E12" s="21"/>
      <c r="F12" s="45"/>
      <c r="G12" s="45"/>
      <c r="H12" s="45"/>
    </row>
    <row r="13" spans="1:8" ht="73.5" customHeight="1">
      <c r="A13" s="21" t="s">
        <v>363</v>
      </c>
      <c r="B13" s="53" t="s">
        <v>328</v>
      </c>
      <c r="C13" s="54"/>
      <c r="D13" s="54"/>
      <c r="E13" s="54"/>
      <c r="F13" s="54"/>
      <c r="G13" s="54"/>
      <c r="H13" s="54"/>
    </row>
    <row r="14" spans="1:8" ht="21.75" customHeight="1">
      <c r="A14" s="24" t="s">
        <v>364</v>
      </c>
      <c r="B14" s="21" t="s">
        <v>365</v>
      </c>
      <c r="C14" s="21" t="s">
        <v>331</v>
      </c>
      <c r="D14" s="21"/>
      <c r="E14" s="21" t="s">
        <v>332</v>
      </c>
      <c r="F14" s="21"/>
      <c r="G14" s="21" t="s">
        <v>333</v>
      </c>
      <c r="H14" s="21"/>
    </row>
    <row r="15" spans="1:8" ht="21.75" customHeight="1">
      <c r="A15" s="21"/>
      <c r="B15" s="21" t="s">
        <v>366</v>
      </c>
      <c r="C15" s="21" t="s">
        <v>335</v>
      </c>
      <c r="D15" s="21"/>
      <c r="E15" s="46" t="s">
        <v>336</v>
      </c>
      <c r="F15" s="55"/>
      <c r="G15" s="55"/>
      <c r="H15" s="55"/>
    </row>
    <row r="16" spans="1:8" ht="21.75" customHeight="1">
      <c r="A16" s="21"/>
      <c r="B16" s="21"/>
      <c r="C16" s="21"/>
      <c r="D16" s="21"/>
      <c r="E16" s="46" t="s">
        <v>337</v>
      </c>
      <c r="F16" s="55"/>
      <c r="G16" s="55"/>
      <c r="H16" s="55"/>
    </row>
    <row r="17" spans="1:8" ht="21.75" customHeight="1">
      <c r="A17" s="21"/>
      <c r="B17" s="21"/>
      <c r="C17" s="21"/>
      <c r="D17" s="21"/>
      <c r="E17" s="46" t="s">
        <v>338</v>
      </c>
      <c r="F17" s="55"/>
      <c r="G17" s="55"/>
      <c r="H17" s="55"/>
    </row>
    <row r="18" spans="1:8" ht="21.75" customHeight="1">
      <c r="A18" s="21"/>
      <c r="B18" s="21"/>
      <c r="C18" s="24" t="s">
        <v>339</v>
      </c>
      <c r="D18" s="24"/>
      <c r="E18" s="46" t="s">
        <v>336</v>
      </c>
      <c r="F18" s="55"/>
      <c r="G18" s="55"/>
      <c r="H18" s="55"/>
    </row>
    <row r="19" spans="1:8" ht="21.75" customHeight="1">
      <c r="A19" s="21"/>
      <c r="B19" s="21"/>
      <c r="C19" s="24"/>
      <c r="D19" s="24"/>
      <c r="E19" s="46" t="s">
        <v>337</v>
      </c>
      <c r="F19" s="55"/>
      <c r="G19" s="56"/>
      <c r="H19" s="56"/>
    </row>
    <row r="20" spans="1:8" ht="21.75" customHeight="1">
      <c r="A20" s="21"/>
      <c r="B20" s="21"/>
      <c r="C20" s="24"/>
      <c r="D20" s="24"/>
      <c r="E20" s="46" t="s">
        <v>338</v>
      </c>
      <c r="F20" s="57"/>
      <c r="G20" s="55"/>
      <c r="H20" s="55"/>
    </row>
    <row r="21" spans="1:8" ht="21.75" customHeight="1">
      <c r="A21" s="21"/>
      <c r="B21" s="21"/>
      <c r="C21" s="24" t="s">
        <v>340</v>
      </c>
      <c r="D21" s="24"/>
      <c r="E21" s="46" t="s">
        <v>336</v>
      </c>
      <c r="F21" s="57"/>
      <c r="G21" s="55"/>
      <c r="H21" s="55"/>
    </row>
    <row r="22" spans="1:8" ht="21.75" customHeight="1">
      <c r="A22" s="21"/>
      <c r="B22" s="21"/>
      <c r="C22" s="24"/>
      <c r="D22" s="24"/>
      <c r="E22" s="46" t="s">
        <v>337</v>
      </c>
      <c r="F22" s="55"/>
      <c r="G22" s="58"/>
      <c r="H22" s="58"/>
    </row>
    <row r="23" spans="1:8" ht="21.75" customHeight="1">
      <c r="A23" s="21"/>
      <c r="B23" s="21"/>
      <c r="C23" s="24"/>
      <c r="D23" s="24"/>
      <c r="E23" s="46" t="s">
        <v>338</v>
      </c>
      <c r="F23" s="55"/>
      <c r="G23" s="55"/>
      <c r="H23" s="55"/>
    </row>
    <row r="24" spans="1:8" ht="21.75" customHeight="1">
      <c r="A24" s="21"/>
      <c r="B24" s="21"/>
      <c r="C24" s="24" t="s">
        <v>341</v>
      </c>
      <c r="D24" s="24"/>
      <c r="E24" s="46" t="s">
        <v>336</v>
      </c>
      <c r="F24" s="55"/>
      <c r="G24" s="55"/>
      <c r="H24" s="55"/>
    </row>
    <row r="25" spans="1:8" ht="21.75" customHeight="1">
      <c r="A25" s="21"/>
      <c r="B25" s="21"/>
      <c r="C25" s="24"/>
      <c r="D25" s="24"/>
      <c r="E25" s="46" t="s">
        <v>337</v>
      </c>
      <c r="F25" s="55"/>
      <c r="G25" s="55"/>
      <c r="H25" s="55"/>
    </row>
    <row r="26" spans="1:8" ht="21.75" customHeight="1">
      <c r="A26" s="21"/>
      <c r="B26" s="21"/>
      <c r="C26" s="24"/>
      <c r="D26" s="24"/>
      <c r="E26" s="46" t="s">
        <v>338</v>
      </c>
      <c r="F26" s="55"/>
      <c r="G26" s="55"/>
      <c r="H26" s="55"/>
    </row>
    <row r="27" spans="1:8" ht="21.75" customHeight="1">
      <c r="A27" s="21"/>
      <c r="B27" s="21"/>
      <c r="C27" s="24" t="s">
        <v>342</v>
      </c>
      <c r="D27" s="24"/>
      <c r="E27" s="55"/>
      <c r="F27" s="55"/>
      <c r="G27" s="55"/>
      <c r="H27" s="55"/>
    </row>
    <row r="28" spans="1:8" ht="21.75" customHeight="1">
      <c r="A28" s="21"/>
      <c r="B28" s="21" t="s">
        <v>367</v>
      </c>
      <c r="C28" s="24" t="s">
        <v>344</v>
      </c>
      <c r="D28" s="24"/>
      <c r="E28" s="46" t="s">
        <v>336</v>
      </c>
      <c r="F28" s="55"/>
      <c r="G28" s="55"/>
      <c r="H28" s="55"/>
    </row>
    <row r="29" spans="1:8" ht="21.75" customHeight="1">
      <c r="A29" s="21"/>
      <c r="B29" s="21"/>
      <c r="C29" s="24"/>
      <c r="D29" s="24"/>
      <c r="E29" s="46" t="s">
        <v>337</v>
      </c>
      <c r="F29" s="55"/>
      <c r="G29" s="55"/>
      <c r="H29" s="55"/>
    </row>
    <row r="30" spans="1:8" ht="21.75" customHeight="1">
      <c r="A30" s="21"/>
      <c r="B30" s="21"/>
      <c r="C30" s="24"/>
      <c r="D30" s="24"/>
      <c r="E30" s="46" t="s">
        <v>338</v>
      </c>
      <c r="F30" s="55"/>
      <c r="G30" s="55"/>
      <c r="H30" s="55"/>
    </row>
    <row r="31" spans="1:8" ht="21.75" customHeight="1">
      <c r="A31" s="21"/>
      <c r="B31" s="21"/>
      <c r="C31" s="24" t="s">
        <v>345</v>
      </c>
      <c r="D31" s="24"/>
      <c r="E31" s="46" t="s">
        <v>336</v>
      </c>
      <c r="F31" s="55"/>
      <c r="G31" s="55"/>
      <c r="H31" s="55"/>
    </row>
    <row r="32" spans="1:8" ht="21.75" customHeight="1">
      <c r="A32" s="21"/>
      <c r="B32" s="21"/>
      <c r="C32" s="24"/>
      <c r="D32" s="24"/>
      <c r="E32" s="46" t="s">
        <v>337</v>
      </c>
      <c r="F32" s="55"/>
      <c r="G32" s="55"/>
      <c r="H32" s="55"/>
    </row>
    <row r="33" spans="1:8" ht="21.75" customHeight="1">
      <c r="A33" s="21"/>
      <c r="B33" s="21"/>
      <c r="C33" s="24"/>
      <c r="D33" s="24"/>
      <c r="E33" s="46" t="s">
        <v>338</v>
      </c>
      <c r="F33" s="55"/>
      <c r="G33" s="55"/>
      <c r="H33" s="55"/>
    </row>
    <row r="34" spans="1:8" ht="21.75" customHeight="1">
      <c r="A34" s="21"/>
      <c r="B34" s="21"/>
      <c r="C34" s="24" t="s">
        <v>346</v>
      </c>
      <c r="D34" s="24"/>
      <c r="E34" s="46" t="s">
        <v>336</v>
      </c>
      <c r="F34" s="55"/>
      <c r="G34" s="55"/>
      <c r="H34" s="55"/>
    </row>
    <row r="35" spans="1:8" ht="21.75" customHeight="1">
      <c r="A35" s="21"/>
      <c r="B35" s="21"/>
      <c r="C35" s="24"/>
      <c r="D35" s="24"/>
      <c r="E35" s="46" t="s">
        <v>337</v>
      </c>
      <c r="F35" s="55"/>
      <c r="G35" s="55"/>
      <c r="H35" s="55"/>
    </row>
    <row r="36" spans="1:8" ht="21.75" customHeight="1">
      <c r="A36" s="21"/>
      <c r="B36" s="21"/>
      <c r="C36" s="24"/>
      <c r="D36" s="24"/>
      <c r="E36" s="46" t="s">
        <v>338</v>
      </c>
      <c r="F36" s="55"/>
      <c r="G36" s="55"/>
      <c r="H36" s="55"/>
    </row>
    <row r="37" spans="1:8" ht="21.75" customHeight="1">
      <c r="A37" s="21"/>
      <c r="B37" s="21"/>
      <c r="C37" s="24" t="s">
        <v>347</v>
      </c>
      <c r="D37" s="24"/>
      <c r="E37" s="46" t="s">
        <v>336</v>
      </c>
      <c r="F37" s="55"/>
      <c r="G37" s="55"/>
      <c r="H37" s="55"/>
    </row>
    <row r="38" spans="1:8" ht="21.75" customHeight="1">
      <c r="A38" s="21"/>
      <c r="B38" s="21"/>
      <c r="C38" s="24"/>
      <c r="D38" s="24"/>
      <c r="E38" s="46" t="s">
        <v>337</v>
      </c>
      <c r="F38" s="55"/>
      <c r="G38" s="55"/>
      <c r="H38" s="55"/>
    </row>
    <row r="39" spans="1:8" ht="21.75" customHeight="1">
      <c r="A39" s="21"/>
      <c r="B39" s="21"/>
      <c r="C39" s="24"/>
      <c r="D39" s="24"/>
      <c r="E39" s="46" t="s">
        <v>338</v>
      </c>
      <c r="F39" s="55"/>
      <c r="G39" s="55"/>
      <c r="H39" s="55"/>
    </row>
    <row r="40" spans="1:8" ht="21.75" customHeight="1">
      <c r="A40" s="21"/>
      <c r="B40" s="21"/>
      <c r="C40" s="24" t="s">
        <v>342</v>
      </c>
      <c r="D40" s="24"/>
      <c r="E40" s="55"/>
      <c r="F40" s="55"/>
      <c r="G40" s="55"/>
      <c r="H40" s="55"/>
    </row>
    <row r="41" spans="1:8" ht="21.75" customHeight="1">
      <c r="A41" s="21"/>
      <c r="B41" s="24" t="s">
        <v>368</v>
      </c>
      <c r="C41" s="24" t="s">
        <v>349</v>
      </c>
      <c r="D41" s="24"/>
      <c r="E41" s="46" t="s">
        <v>336</v>
      </c>
      <c r="F41" s="55"/>
      <c r="G41" s="55"/>
      <c r="H41" s="55"/>
    </row>
    <row r="42" spans="1:8" ht="21.75" customHeight="1">
      <c r="A42" s="21"/>
      <c r="B42" s="24"/>
      <c r="C42" s="24"/>
      <c r="D42" s="24"/>
      <c r="E42" s="46" t="s">
        <v>337</v>
      </c>
      <c r="F42" s="55"/>
      <c r="G42" s="55"/>
      <c r="H42" s="55"/>
    </row>
    <row r="43" spans="1:8" ht="21.75" customHeight="1">
      <c r="A43" s="21"/>
      <c r="B43" s="24"/>
      <c r="C43" s="24"/>
      <c r="D43" s="24"/>
      <c r="E43" s="46" t="s">
        <v>338</v>
      </c>
      <c r="F43" s="55"/>
      <c r="G43" s="55"/>
      <c r="H43" s="55"/>
    </row>
    <row r="44" spans="1:8" ht="21.75" customHeight="1">
      <c r="A44" s="21"/>
      <c r="B44" s="24"/>
      <c r="C44" s="24" t="s">
        <v>342</v>
      </c>
      <c r="D44" s="24"/>
      <c r="E44" s="55"/>
      <c r="F44" s="55"/>
      <c r="G44" s="55"/>
      <c r="H44" s="55"/>
    </row>
    <row r="45" spans="1:8" s="51" customFormat="1" ht="24" customHeight="1">
      <c r="A45" s="47" t="s">
        <v>369</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316</v>
      </c>
      <c r="B5" s="20"/>
      <c r="C5" s="20"/>
      <c r="D5" s="21"/>
      <c r="E5" s="21"/>
      <c r="F5" s="21"/>
      <c r="G5" s="21"/>
      <c r="H5" s="21"/>
      <c r="I5" s="21"/>
    </row>
    <row r="6" spans="1:9" ht="21.75" customHeight="1">
      <c r="A6" s="22" t="s">
        <v>317</v>
      </c>
      <c r="B6" s="23"/>
      <c r="C6" s="23"/>
      <c r="D6" s="24"/>
      <c r="E6" s="24"/>
      <c r="F6" s="22" t="s">
        <v>318</v>
      </c>
      <c r="G6" s="25"/>
      <c r="H6" s="21"/>
      <c r="I6" s="21"/>
    </row>
    <row r="7" spans="1:9" ht="21.75" customHeight="1">
      <c r="A7" s="26" t="s">
        <v>319</v>
      </c>
      <c r="B7" s="27"/>
      <c r="C7" s="28"/>
      <c r="D7" s="29" t="s">
        <v>320</v>
      </c>
      <c r="E7" s="29"/>
      <c r="F7" s="30" t="s">
        <v>321</v>
      </c>
      <c r="G7" s="31"/>
      <c r="H7" s="32"/>
      <c r="I7" s="48"/>
    </row>
    <row r="8" spans="1:9" ht="21.75" customHeight="1">
      <c r="A8" s="33"/>
      <c r="B8" s="34"/>
      <c r="C8" s="35"/>
      <c r="D8" s="29" t="s">
        <v>322</v>
      </c>
      <c r="E8" s="29"/>
      <c r="F8" s="30" t="s">
        <v>322</v>
      </c>
      <c r="G8" s="31"/>
      <c r="H8" s="32"/>
      <c r="I8" s="48"/>
    </row>
    <row r="9" spans="1:9" ht="21.75" customHeight="1">
      <c r="A9" s="36"/>
      <c r="B9" s="37"/>
      <c r="C9" s="38"/>
      <c r="D9" s="29" t="s">
        <v>323</v>
      </c>
      <c r="E9" s="29"/>
      <c r="F9" s="30" t="s">
        <v>324</v>
      </c>
      <c r="G9" s="31"/>
      <c r="H9" s="32"/>
      <c r="I9" s="48"/>
    </row>
    <row r="10" spans="1:9" ht="21.75" customHeight="1">
      <c r="A10" s="21" t="s">
        <v>325</v>
      </c>
      <c r="B10" s="24" t="s">
        <v>326</v>
      </c>
      <c r="C10" s="24"/>
      <c r="D10" s="24"/>
      <c r="E10" s="24"/>
      <c r="F10" s="22" t="s">
        <v>327</v>
      </c>
      <c r="G10" s="23"/>
      <c r="H10" s="23"/>
      <c r="I10" s="25"/>
    </row>
    <row r="11" spans="1:9" ht="100.5" customHeight="1">
      <c r="A11" s="39"/>
      <c r="B11" s="40" t="s">
        <v>328</v>
      </c>
      <c r="C11" s="40"/>
      <c r="D11" s="40"/>
      <c r="E11" s="40"/>
      <c r="F11" s="41" t="s">
        <v>328</v>
      </c>
      <c r="G11" s="42"/>
      <c r="H11" s="43"/>
      <c r="I11" s="49"/>
    </row>
    <row r="12" spans="1:9" ht="24">
      <c r="A12" s="24" t="s">
        <v>329</v>
      </c>
      <c r="B12" s="44" t="s">
        <v>330</v>
      </c>
      <c r="C12" s="24" t="s">
        <v>331</v>
      </c>
      <c r="D12" s="24" t="s">
        <v>332</v>
      </c>
      <c r="E12" s="24" t="s">
        <v>333</v>
      </c>
      <c r="F12" s="24" t="s">
        <v>331</v>
      </c>
      <c r="G12" s="24" t="s">
        <v>332</v>
      </c>
      <c r="H12" s="24"/>
      <c r="I12" s="24" t="s">
        <v>333</v>
      </c>
    </row>
    <row r="13" spans="1:9" ht="21.75" customHeight="1">
      <c r="A13" s="24"/>
      <c r="B13" s="24" t="s">
        <v>334</v>
      </c>
      <c r="C13" s="24" t="s">
        <v>335</v>
      </c>
      <c r="D13" s="29" t="s">
        <v>336</v>
      </c>
      <c r="E13" s="45"/>
      <c r="F13" s="24" t="s">
        <v>335</v>
      </c>
      <c r="G13" s="46" t="s">
        <v>336</v>
      </c>
      <c r="H13" s="46"/>
      <c r="I13" s="45"/>
    </row>
    <row r="14" spans="1:9" ht="21.75" customHeight="1">
      <c r="A14" s="24"/>
      <c r="B14" s="21"/>
      <c r="C14" s="24"/>
      <c r="D14" s="29" t="s">
        <v>337</v>
      </c>
      <c r="E14" s="45"/>
      <c r="F14" s="24"/>
      <c r="G14" s="46" t="s">
        <v>337</v>
      </c>
      <c r="H14" s="46"/>
      <c r="I14" s="45"/>
    </row>
    <row r="15" spans="1:9" ht="21.75" customHeight="1">
      <c r="A15" s="24"/>
      <c r="B15" s="21"/>
      <c r="C15" s="24"/>
      <c r="D15" s="29" t="s">
        <v>338</v>
      </c>
      <c r="E15" s="45"/>
      <c r="F15" s="24"/>
      <c r="G15" s="46" t="s">
        <v>338</v>
      </c>
      <c r="H15" s="46"/>
      <c r="I15" s="45"/>
    </row>
    <row r="16" spans="1:9" ht="21.75" customHeight="1">
      <c r="A16" s="24"/>
      <c r="B16" s="21"/>
      <c r="C16" s="24" t="s">
        <v>339</v>
      </c>
      <c r="D16" s="29" t="s">
        <v>336</v>
      </c>
      <c r="E16" s="45"/>
      <c r="F16" s="24" t="s">
        <v>339</v>
      </c>
      <c r="G16" s="46" t="s">
        <v>336</v>
      </c>
      <c r="H16" s="46"/>
      <c r="I16" s="45"/>
    </row>
    <row r="17" spans="1:9" ht="21.75" customHeight="1">
      <c r="A17" s="24"/>
      <c r="B17" s="21"/>
      <c r="C17" s="24"/>
      <c r="D17" s="29" t="s">
        <v>337</v>
      </c>
      <c r="E17" s="45"/>
      <c r="F17" s="24"/>
      <c r="G17" s="46" t="s">
        <v>337</v>
      </c>
      <c r="H17" s="46"/>
      <c r="I17" s="45"/>
    </row>
    <row r="18" spans="1:9" ht="21.75" customHeight="1">
      <c r="A18" s="24"/>
      <c r="B18" s="21"/>
      <c r="C18" s="24"/>
      <c r="D18" s="29" t="s">
        <v>338</v>
      </c>
      <c r="E18" s="45"/>
      <c r="F18" s="24"/>
      <c r="G18" s="46" t="s">
        <v>338</v>
      </c>
      <c r="H18" s="46"/>
      <c r="I18" s="45"/>
    </row>
    <row r="19" spans="1:9" ht="21.75" customHeight="1">
      <c r="A19" s="24"/>
      <c r="B19" s="21"/>
      <c r="C19" s="24" t="s">
        <v>340</v>
      </c>
      <c r="D19" s="29" t="s">
        <v>336</v>
      </c>
      <c r="E19" s="45"/>
      <c r="F19" s="24" t="s">
        <v>340</v>
      </c>
      <c r="G19" s="46" t="s">
        <v>336</v>
      </c>
      <c r="H19" s="46"/>
      <c r="I19" s="45"/>
    </row>
    <row r="20" spans="1:9" ht="21.75" customHeight="1">
      <c r="A20" s="24"/>
      <c r="B20" s="21"/>
      <c r="C20" s="24"/>
      <c r="D20" s="29" t="s">
        <v>337</v>
      </c>
      <c r="E20" s="45"/>
      <c r="F20" s="24"/>
      <c r="G20" s="46" t="s">
        <v>337</v>
      </c>
      <c r="H20" s="46"/>
      <c r="I20" s="45"/>
    </row>
    <row r="21" spans="1:9" ht="21.75" customHeight="1">
      <c r="A21" s="24"/>
      <c r="B21" s="21"/>
      <c r="C21" s="24"/>
      <c r="D21" s="29" t="s">
        <v>338</v>
      </c>
      <c r="E21" s="45"/>
      <c r="F21" s="24"/>
      <c r="G21" s="46" t="s">
        <v>338</v>
      </c>
      <c r="H21" s="46"/>
      <c r="I21" s="45"/>
    </row>
    <row r="22" spans="1:9" ht="21.75" customHeight="1">
      <c r="A22" s="24"/>
      <c r="B22" s="21"/>
      <c r="C22" s="24" t="s">
        <v>341</v>
      </c>
      <c r="D22" s="29" t="s">
        <v>336</v>
      </c>
      <c r="E22" s="45"/>
      <c r="F22" s="24" t="s">
        <v>341</v>
      </c>
      <c r="G22" s="46" t="s">
        <v>336</v>
      </c>
      <c r="H22" s="46"/>
      <c r="I22" s="45"/>
    </row>
    <row r="23" spans="1:9" ht="21.75" customHeight="1">
      <c r="A23" s="24"/>
      <c r="B23" s="21"/>
      <c r="C23" s="24"/>
      <c r="D23" s="29" t="s">
        <v>337</v>
      </c>
      <c r="E23" s="45"/>
      <c r="F23" s="24"/>
      <c r="G23" s="46" t="s">
        <v>337</v>
      </c>
      <c r="H23" s="46"/>
      <c r="I23" s="45"/>
    </row>
    <row r="24" spans="1:9" ht="21.75" customHeight="1">
      <c r="A24" s="24"/>
      <c r="B24" s="21"/>
      <c r="C24" s="24"/>
      <c r="D24" s="29" t="s">
        <v>338</v>
      </c>
      <c r="E24" s="45"/>
      <c r="F24" s="24"/>
      <c r="G24" s="46" t="s">
        <v>338</v>
      </c>
      <c r="H24" s="46"/>
      <c r="I24" s="45"/>
    </row>
    <row r="25" spans="1:9" ht="21.75" customHeight="1">
      <c r="A25" s="24"/>
      <c r="B25" s="21"/>
      <c r="C25" s="24" t="s">
        <v>342</v>
      </c>
      <c r="D25" s="45"/>
      <c r="E25" s="24"/>
      <c r="F25" s="24" t="s">
        <v>342</v>
      </c>
      <c r="G25" s="46"/>
      <c r="H25" s="46"/>
      <c r="I25" s="45"/>
    </row>
    <row r="26" spans="1:9" ht="21.75" customHeight="1">
      <c r="A26" s="24"/>
      <c r="B26" s="24" t="s">
        <v>343</v>
      </c>
      <c r="C26" s="24" t="s">
        <v>344</v>
      </c>
      <c r="D26" s="29" t="s">
        <v>336</v>
      </c>
      <c r="E26" s="45"/>
      <c r="F26" s="24" t="s">
        <v>344</v>
      </c>
      <c r="G26" s="46" t="s">
        <v>336</v>
      </c>
      <c r="H26" s="46"/>
      <c r="I26" s="45"/>
    </row>
    <row r="27" spans="1:9" ht="21.75" customHeight="1">
      <c r="A27" s="24"/>
      <c r="B27" s="21"/>
      <c r="C27" s="24"/>
      <c r="D27" s="29" t="s">
        <v>337</v>
      </c>
      <c r="E27" s="45"/>
      <c r="F27" s="24"/>
      <c r="G27" s="46" t="s">
        <v>337</v>
      </c>
      <c r="H27" s="46"/>
      <c r="I27" s="45"/>
    </row>
    <row r="28" spans="1:9" ht="21.75" customHeight="1">
      <c r="A28" s="24"/>
      <c r="B28" s="21"/>
      <c r="C28" s="24"/>
      <c r="D28" s="29" t="s">
        <v>338</v>
      </c>
      <c r="E28" s="45"/>
      <c r="F28" s="24"/>
      <c r="G28" s="46" t="s">
        <v>338</v>
      </c>
      <c r="H28" s="46"/>
      <c r="I28" s="45"/>
    </row>
    <row r="29" spans="1:9" ht="21.75" customHeight="1">
      <c r="A29" s="24"/>
      <c r="B29" s="21"/>
      <c r="C29" s="24" t="s">
        <v>345</v>
      </c>
      <c r="D29" s="29" t="s">
        <v>336</v>
      </c>
      <c r="E29" s="45"/>
      <c r="F29" s="24" t="s">
        <v>345</v>
      </c>
      <c r="G29" s="46" t="s">
        <v>336</v>
      </c>
      <c r="H29" s="46"/>
      <c r="I29" s="45"/>
    </row>
    <row r="30" spans="1:9" ht="21.75" customHeight="1">
      <c r="A30" s="24"/>
      <c r="B30" s="21"/>
      <c r="C30" s="24"/>
      <c r="D30" s="29" t="s">
        <v>337</v>
      </c>
      <c r="E30" s="45"/>
      <c r="F30" s="24"/>
      <c r="G30" s="46" t="s">
        <v>337</v>
      </c>
      <c r="H30" s="46"/>
      <c r="I30" s="45"/>
    </row>
    <row r="31" spans="1:9" ht="21.75" customHeight="1">
      <c r="A31" s="24"/>
      <c r="B31" s="21"/>
      <c r="C31" s="24"/>
      <c r="D31" s="29" t="s">
        <v>338</v>
      </c>
      <c r="E31" s="45"/>
      <c r="F31" s="24"/>
      <c r="G31" s="46" t="s">
        <v>338</v>
      </c>
      <c r="H31" s="46"/>
      <c r="I31" s="45"/>
    </row>
    <row r="32" spans="1:9" ht="21.75" customHeight="1">
      <c r="A32" s="24"/>
      <c r="B32" s="21"/>
      <c r="C32" s="24" t="s">
        <v>346</v>
      </c>
      <c r="D32" s="29" t="s">
        <v>336</v>
      </c>
      <c r="E32" s="45"/>
      <c r="F32" s="24" t="s">
        <v>346</v>
      </c>
      <c r="G32" s="46" t="s">
        <v>336</v>
      </c>
      <c r="H32" s="46"/>
      <c r="I32" s="45"/>
    </row>
    <row r="33" spans="1:9" ht="21.75" customHeight="1">
      <c r="A33" s="24"/>
      <c r="B33" s="21"/>
      <c r="C33" s="24"/>
      <c r="D33" s="29" t="s">
        <v>337</v>
      </c>
      <c r="E33" s="45"/>
      <c r="F33" s="24"/>
      <c r="G33" s="46" t="s">
        <v>337</v>
      </c>
      <c r="H33" s="46"/>
      <c r="I33" s="45"/>
    </row>
    <row r="34" spans="1:9" ht="21.75" customHeight="1">
      <c r="A34" s="24"/>
      <c r="B34" s="21"/>
      <c r="C34" s="24"/>
      <c r="D34" s="29" t="s">
        <v>338</v>
      </c>
      <c r="E34" s="45"/>
      <c r="F34" s="24"/>
      <c r="G34" s="46" t="s">
        <v>338</v>
      </c>
      <c r="H34" s="46"/>
      <c r="I34" s="45"/>
    </row>
    <row r="35" spans="1:9" ht="21.75" customHeight="1">
      <c r="A35" s="24"/>
      <c r="B35" s="21"/>
      <c r="C35" s="24" t="s">
        <v>347</v>
      </c>
      <c r="D35" s="29" t="s">
        <v>336</v>
      </c>
      <c r="E35" s="45"/>
      <c r="F35" s="24" t="s">
        <v>347</v>
      </c>
      <c r="G35" s="46" t="s">
        <v>336</v>
      </c>
      <c r="H35" s="46"/>
      <c r="I35" s="45"/>
    </row>
    <row r="36" spans="1:9" ht="21.75" customHeight="1">
      <c r="A36" s="24"/>
      <c r="B36" s="21"/>
      <c r="C36" s="24"/>
      <c r="D36" s="29" t="s">
        <v>337</v>
      </c>
      <c r="E36" s="45"/>
      <c r="F36" s="24"/>
      <c r="G36" s="46" t="s">
        <v>337</v>
      </c>
      <c r="H36" s="46"/>
      <c r="I36" s="45"/>
    </row>
    <row r="37" spans="1:9" ht="21.75" customHeight="1">
      <c r="A37" s="24"/>
      <c r="B37" s="21"/>
      <c r="C37" s="24"/>
      <c r="D37" s="29" t="s">
        <v>338</v>
      </c>
      <c r="E37" s="45"/>
      <c r="F37" s="24"/>
      <c r="G37" s="46" t="s">
        <v>338</v>
      </c>
      <c r="H37" s="46"/>
      <c r="I37" s="45"/>
    </row>
    <row r="38" spans="1:9" ht="21.75" customHeight="1">
      <c r="A38" s="24"/>
      <c r="B38" s="21"/>
      <c r="C38" s="24" t="s">
        <v>342</v>
      </c>
      <c r="D38" s="45"/>
      <c r="E38" s="45"/>
      <c r="F38" s="24" t="s">
        <v>342</v>
      </c>
      <c r="G38" s="46"/>
      <c r="H38" s="46"/>
      <c r="I38" s="45"/>
    </row>
    <row r="39" spans="1:9" ht="21.75" customHeight="1">
      <c r="A39" s="24"/>
      <c r="B39" s="24" t="s">
        <v>348</v>
      </c>
      <c r="C39" s="24" t="s">
        <v>349</v>
      </c>
      <c r="D39" s="29" t="s">
        <v>336</v>
      </c>
      <c r="E39" s="21"/>
      <c r="F39" s="24" t="s">
        <v>349</v>
      </c>
      <c r="G39" s="46" t="s">
        <v>336</v>
      </c>
      <c r="H39" s="46"/>
      <c r="I39" s="45"/>
    </row>
    <row r="40" spans="1:9" ht="21.75" customHeight="1">
      <c r="A40" s="24"/>
      <c r="B40" s="24"/>
      <c r="C40" s="24"/>
      <c r="D40" s="29" t="s">
        <v>337</v>
      </c>
      <c r="E40" s="24"/>
      <c r="F40" s="24"/>
      <c r="G40" s="46" t="s">
        <v>337</v>
      </c>
      <c r="H40" s="46"/>
      <c r="I40" s="45"/>
    </row>
    <row r="41" spans="1:9" ht="21.75" customHeight="1">
      <c r="A41" s="24"/>
      <c r="B41" s="24"/>
      <c r="C41" s="24"/>
      <c r="D41" s="29" t="s">
        <v>338</v>
      </c>
      <c r="E41" s="24"/>
      <c r="F41" s="24"/>
      <c r="G41" s="46" t="s">
        <v>338</v>
      </c>
      <c r="H41" s="46"/>
      <c r="I41" s="45"/>
    </row>
    <row r="42" spans="1:9" ht="21.75" customHeight="1">
      <c r="A42" s="24"/>
      <c r="B42" s="24"/>
      <c r="C42" s="24" t="s">
        <v>342</v>
      </c>
      <c r="D42" s="45"/>
      <c r="E42" s="24"/>
      <c r="F42" s="24" t="s">
        <v>342</v>
      </c>
      <c r="G42" s="46"/>
      <c r="H42" s="46"/>
      <c r="I42" s="45"/>
    </row>
    <row r="43" spans="1:9" ht="21" customHeight="1">
      <c r="A43" s="47" t="s">
        <v>370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I7" sqref="I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371</v>
      </c>
      <c r="C3" s="7" t="s">
        <v>372</v>
      </c>
      <c r="D3" s="7"/>
      <c r="E3" s="7" t="s">
        <v>373</v>
      </c>
      <c r="F3" s="7"/>
      <c r="G3" s="7" t="s">
        <v>374</v>
      </c>
      <c r="H3" s="7" t="s">
        <v>375</v>
      </c>
      <c r="I3" s="7"/>
      <c r="J3" s="7"/>
      <c r="K3" s="7"/>
      <c r="L3" s="7" t="s">
        <v>376</v>
      </c>
      <c r="M3" s="7"/>
      <c r="N3" s="7"/>
      <c r="O3" s="7"/>
    </row>
    <row r="4" spans="1:15" s="1" customFormat="1" ht="31.5" customHeight="1">
      <c r="A4" s="7"/>
      <c r="B4" s="7"/>
      <c r="C4" s="7" t="s">
        <v>377</v>
      </c>
      <c r="D4" s="7" t="s">
        <v>378</v>
      </c>
      <c r="E4" s="7" t="s">
        <v>377</v>
      </c>
      <c r="F4" s="7" t="s">
        <v>378</v>
      </c>
      <c r="G4" s="7"/>
      <c r="H4" s="7" t="s">
        <v>379</v>
      </c>
      <c r="I4" s="7" t="s">
        <v>380</v>
      </c>
      <c r="J4" s="7" t="s">
        <v>381</v>
      </c>
      <c r="K4" s="7" t="s">
        <v>382</v>
      </c>
      <c r="L4" s="7" t="s">
        <v>379</v>
      </c>
      <c r="M4" s="7" t="s">
        <v>380</v>
      </c>
      <c r="N4" s="7" t="s">
        <v>381</v>
      </c>
      <c r="O4" s="7" t="s">
        <v>382</v>
      </c>
    </row>
    <row r="5" spans="1:15" s="1" customFormat="1" ht="36" customHeight="1">
      <c r="A5" s="7">
        <v>1</v>
      </c>
      <c r="B5" s="7" t="s">
        <v>383</v>
      </c>
      <c r="C5" s="7"/>
      <c r="D5" s="7">
        <v>25</v>
      </c>
      <c r="E5" s="7"/>
      <c r="F5" s="7">
        <v>22</v>
      </c>
      <c r="G5" s="7">
        <v>0</v>
      </c>
      <c r="H5" s="7">
        <v>7</v>
      </c>
      <c r="I5" s="10" t="s">
        <v>384</v>
      </c>
      <c r="J5" s="7"/>
      <c r="K5" s="10"/>
      <c r="L5" s="7">
        <v>0</v>
      </c>
      <c r="M5" s="7">
        <v>0</v>
      </c>
      <c r="N5" s="7">
        <v>0</v>
      </c>
      <c r="O5" s="7">
        <v>0</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0</v>
      </c>
      <c r="D19" s="7">
        <f aca="true" t="shared" si="0" ref="D19:O19">SUM(D5:D18)</f>
        <v>25</v>
      </c>
      <c r="E19" s="7">
        <f t="shared" si="0"/>
        <v>0</v>
      </c>
      <c r="F19" s="7">
        <f t="shared" si="0"/>
        <v>22</v>
      </c>
      <c r="G19" s="7">
        <f t="shared" si="0"/>
        <v>0</v>
      </c>
      <c r="H19" s="7">
        <f t="shared" si="0"/>
        <v>7</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6">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3" t="s">
        <v>5</v>
      </c>
      <c r="B1" s="193"/>
      <c r="C1" s="193"/>
      <c r="D1" s="193"/>
      <c r="E1" s="193"/>
      <c r="F1" s="193"/>
      <c r="G1" s="193"/>
      <c r="H1" s="193"/>
      <c r="I1" s="193"/>
      <c r="J1" s="193"/>
      <c r="K1" s="193"/>
      <c r="L1" s="193"/>
    </row>
    <row r="2" spans="1:12" s="191" customFormat="1" ht="24.75" customHeight="1">
      <c r="A2" s="194" t="s">
        <v>6</v>
      </c>
      <c r="B2" s="195" t="s">
        <v>7</v>
      </c>
      <c r="C2" s="196"/>
      <c r="D2" s="196"/>
      <c r="E2" s="196"/>
      <c r="F2" s="196"/>
      <c r="G2" s="196"/>
      <c r="H2" s="196"/>
      <c r="I2" s="196"/>
      <c r="J2" s="200"/>
      <c r="K2" s="194" t="s">
        <v>8</v>
      </c>
      <c r="L2" s="194" t="s">
        <v>9</v>
      </c>
    </row>
    <row r="3" spans="1:12" s="192" customFormat="1" ht="24.75" customHeight="1">
      <c r="A3" s="197" t="s">
        <v>10</v>
      </c>
      <c r="B3" s="198" t="s">
        <v>11</v>
      </c>
      <c r="C3" s="198"/>
      <c r="D3" s="198"/>
      <c r="E3" s="198"/>
      <c r="F3" s="198"/>
      <c r="G3" s="198"/>
      <c r="H3" s="198"/>
      <c r="I3" s="198"/>
      <c r="J3" s="198"/>
      <c r="K3" s="197" t="s">
        <v>12</v>
      </c>
      <c r="L3" s="197"/>
    </row>
    <row r="4" spans="1:12" s="192" customFormat="1" ht="24.75" customHeight="1">
      <c r="A4" s="197" t="s">
        <v>13</v>
      </c>
      <c r="B4" s="198" t="s">
        <v>14</v>
      </c>
      <c r="C4" s="198"/>
      <c r="D4" s="198"/>
      <c r="E4" s="198"/>
      <c r="F4" s="198"/>
      <c r="G4" s="198"/>
      <c r="H4" s="198"/>
      <c r="I4" s="198"/>
      <c r="J4" s="198"/>
      <c r="K4" s="197" t="s">
        <v>12</v>
      </c>
      <c r="L4" s="201"/>
    </row>
    <row r="5" spans="1:12" s="192" customFormat="1" ht="24.75" customHeight="1">
      <c r="A5" s="197" t="s">
        <v>15</v>
      </c>
      <c r="B5" s="198" t="s">
        <v>16</v>
      </c>
      <c r="C5" s="198"/>
      <c r="D5" s="198"/>
      <c r="E5" s="198"/>
      <c r="F5" s="198"/>
      <c r="G5" s="198"/>
      <c r="H5" s="198"/>
      <c r="I5" s="198"/>
      <c r="J5" s="198"/>
      <c r="K5" s="197" t="s">
        <v>12</v>
      </c>
      <c r="L5" s="201"/>
    </row>
    <row r="6" spans="1:12" s="192" customFormat="1" ht="24.75" customHeight="1">
      <c r="A6" s="197" t="s">
        <v>17</v>
      </c>
      <c r="B6" s="198" t="s">
        <v>18</v>
      </c>
      <c r="C6" s="198"/>
      <c r="D6" s="198"/>
      <c r="E6" s="198"/>
      <c r="F6" s="198"/>
      <c r="G6" s="198"/>
      <c r="H6" s="198"/>
      <c r="I6" s="198"/>
      <c r="J6" s="198"/>
      <c r="K6" s="197" t="s">
        <v>12</v>
      </c>
      <c r="L6" s="198"/>
    </row>
    <row r="7" spans="1:12" s="192" customFormat="1" ht="24.75" customHeight="1">
      <c r="A7" s="197" t="s">
        <v>19</v>
      </c>
      <c r="B7" s="198" t="s">
        <v>20</v>
      </c>
      <c r="C7" s="198"/>
      <c r="D7" s="198"/>
      <c r="E7" s="198"/>
      <c r="F7" s="198"/>
      <c r="G7" s="198"/>
      <c r="H7" s="198"/>
      <c r="I7" s="198"/>
      <c r="J7" s="198"/>
      <c r="K7" s="197" t="s">
        <v>12</v>
      </c>
      <c r="L7" s="202"/>
    </row>
    <row r="8" spans="1:12" s="192" customFormat="1" ht="24.75" customHeight="1">
      <c r="A8" s="197" t="s">
        <v>21</v>
      </c>
      <c r="B8" s="198" t="s">
        <v>22</v>
      </c>
      <c r="C8" s="198"/>
      <c r="D8" s="198"/>
      <c r="E8" s="198"/>
      <c r="F8" s="198"/>
      <c r="G8" s="198"/>
      <c r="H8" s="198"/>
      <c r="I8" s="198"/>
      <c r="J8" s="198"/>
      <c r="K8" s="197" t="s">
        <v>12</v>
      </c>
      <c r="L8" s="202"/>
    </row>
    <row r="9" spans="1:12" s="192" customFormat="1" ht="24.75" customHeight="1">
      <c r="A9" s="197" t="s">
        <v>23</v>
      </c>
      <c r="B9" s="198" t="s">
        <v>24</v>
      </c>
      <c r="C9" s="198"/>
      <c r="D9" s="198"/>
      <c r="E9" s="198"/>
      <c r="F9" s="198"/>
      <c r="G9" s="198"/>
      <c r="H9" s="198"/>
      <c r="I9" s="198"/>
      <c r="J9" s="198"/>
      <c r="K9" s="197" t="s">
        <v>12</v>
      </c>
      <c r="L9" s="202"/>
    </row>
    <row r="10" spans="1:12" s="192" customFormat="1" ht="24.75" customHeight="1">
      <c r="A10" s="197" t="s">
        <v>25</v>
      </c>
      <c r="B10" s="198" t="s">
        <v>26</v>
      </c>
      <c r="C10" s="198"/>
      <c r="D10" s="198"/>
      <c r="E10" s="198"/>
      <c r="F10" s="198"/>
      <c r="G10" s="198"/>
      <c r="H10" s="198"/>
      <c r="I10" s="198"/>
      <c r="J10" s="198"/>
      <c r="K10" s="197" t="s">
        <v>12</v>
      </c>
      <c r="L10" s="202"/>
    </row>
    <row r="11" spans="1:12" s="192" customFormat="1" ht="24.75" customHeight="1">
      <c r="A11" s="197" t="s">
        <v>27</v>
      </c>
      <c r="B11" s="198" t="s">
        <v>28</v>
      </c>
      <c r="C11" s="198"/>
      <c r="D11" s="198"/>
      <c r="E11" s="198"/>
      <c r="F11" s="198"/>
      <c r="G11" s="198"/>
      <c r="H11" s="198"/>
      <c r="I11" s="198"/>
      <c r="J11" s="198"/>
      <c r="K11" s="197" t="s">
        <v>29</v>
      </c>
      <c r="L11" s="203" t="s">
        <v>30</v>
      </c>
    </row>
    <row r="12" spans="1:12" s="192" customFormat="1" ht="24.75" customHeight="1">
      <c r="A12" s="197" t="s">
        <v>31</v>
      </c>
      <c r="B12" s="198" t="s">
        <v>32</v>
      </c>
      <c r="C12" s="198"/>
      <c r="D12" s="198"/>
      <c r="E12" s="198"/>
      <c r="F12" s="198"/>
      <c r="G12" s="198"/>
      <c r="H12" s="198"/>
      <c r="I12" s="198"/>
      <c r="J12" s="198"/>
      <c r="K12" s="197" t="s">
        <v>12</v>
      </c>
      <c r="L12" s="203"/>
    </row>
    <row r="13" spans="1:12" s="192" customFormat="1" ht="24.75" customHeight="1">
      <c r="A13" s="197" t="s">
        <v>33</v>
      </c>
      <c r="B13" s="198" t="s">
        <v>34</v>
      </c>
      <c r="C13" s="198"/>
      <c r="D13" s="198"/>
      <c r="E13" s="198"/>
      <c r="F13" s="198"/>
      <c r="G13" s="198"/>
      <c r="H13" s="198"/>
      <c r="I13" s="198"/>
      <c r="J13" s="198"/>
      <c r="K13" s="197" t="s">
        <v>29</v>
      </c>
      <c r="L13" s="203" t="s">
        <v>35</v>
      </c>
    </row>
    <row r="14" spans="1:12" s="192" customFormat="1" ht="24.75" customHeight="1">
      <c r="A14" s="197" t="s">
        <v>36</v>
      </c>
      <c r="B14" s="199" t="s">
        <v>37</v>
      </c>
      <c r="C14" s="199"/>
      <c r="D14" s="199"/>
      <c r="E14" s="199"/>
      <c r="F14" s="199"/>
      <c r="G14" s="199"/>
      <c r="H14" s="199"/>
      <c r="I14" s="199"/>
      <c r="J14" s="199"/>
      <c r="K14" s="197" t="s">
        <v>12</v>
      </c>
      <c r="L14" s="204"/>
    </row>
    <row r="15" spans="1:12" ht="24.75" customHeight="1">
      <c r="A15" s="197" t="s">
        <v>38</v>
      </c>
      <c r="B15" s="198" t="s">
        <v>39</v>
      </c>
      <c r="C15" s="198"/>
      <c r="D15" s="198"/>
      <c r="E15" s="198"/>
      <c r="F15" s="198"/>
      <c r="G15" s="198"/>
      <c r="H15" s="198"/>
      <c r="I15" s="198"/>
      <c r="J15" s="198"/>
      <c r="K15" s="197" t="s">
        <v>29</v>
      </c>
      <c r="L15" s="203" t="s">
        <v>40</v>
      </c>
    </row>
    <row r="16" spans="1:12" ht="24.75" customHeight="1">
      <c r="A16" s="197" t="s">
        <v>41</v>
      </c>
      <c r="B16" s="198" t="s">
        <v>42</v>
      </c>
      <c r="C16" s="198"/>
      <c r="D16" s="198"/>
      <c r="E16" s="198"/>
      <c r="F16" s="198"/>
      <c r="G16" s="198"/>
      <c r="H16" s="198"/>
      <c r="I16" s="198"/>
      <c r="J16" s="198"/>
      <c r="K16" s="197" t="s">
        <v>29</v>
      </c>
      <c r="L16" s="203" t="s">
        <v>40</v>
      </c>
    </row>
    <row r="17" spans="1:12" ht="24.75" customHeight="1">
      <c r="A17" s="197" t="s">
        <v>43</v>
      </c>
      <c r="B17" s="198" t="s">
        <v>44</v>
      </c>
      <c r="C17" s="198"/>
      <c r="D17" s="198"/>
      <c r="E17" s="198"/>
      <c r="F17" s="198"/>
      <c r="G17" s="198"/>
      <c r="H17" s="198"/>
      <c r="I17" s="198"/>
      <c r="J17" s="198"/>
      <c r="K17" s="197" t="s">
        <v>29</v>
      </c>
      <c r="L17" s="203" t="s">
        <v>40</v>
      </c>
    </row>
    <row r="18" spans="1:12" ht="24.75" customHeight="1">
      <c r="A18" s="197" t="s">
        <v>45</v>
      </c>
      <c r="B18" s="198" t="s">
        <v>46</v>
      </c>
      <c r="C18" s="198"/>
      <c r="D18" s="198"/>
      <c r="E18" s="198"/>
      <c r="F18" s="198"/>
      <c r="G18" s="198"/>
      <c r="H18" s="198"/>
      <c r="I18" s="198"/>
      <c r="J18" s="198"/>
      <c r="K18" s="197" t="s">
        <v>12</v>
      </c>
      <c r="L18" s="20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7">
      <selection activeCell="A15" sqref="A15"/>
    </sheetView>
  </sheetViews>
  <sheetFormatPr defaultColWidth="9.16015625" defaultRowHeight="12.75" customHeight="1"/>
  <cols>
    <col min="1" max="1" width="40.5" style="0" customWidth="1"/>
    <col min="2" max="2" width="23.33203125" style="183" customWidth="1"/>
    <col min="3" max="3" width="41" style="0" customWidth="1"/>
    <col min="4" max="4" width="28.66015625" style="183" customWidth="1"/>
    <col min="5" max="5" width="43" style="0" customWidth="1"/>
    <col min="6" max="6" width="24.16015625" style="184" customWidth="1"/>
  </cols>
  <sheetData>
    <row r="1" spans="1:6" ht="13.5" customHeight="1">
      <c r="A1" s="104" t="s">
        <v>10</v>
      </c>
      <c r="B1" s="111"/>
      <c r="C1" s="105"/>
      <c r="D1" s="111"/>
      <c r="E1" s="105"/>
      <c r="F1" s="185"/>
    </row>
    <row r="2" spans="1:6" ht="16.5" customHeight="1">
      <c r="A2" s="186" t="s">
        <v>11</v>
      </c>
      <c r="B2" s="186"/>
      <c r="C2" s="186"/>
      <c r="D2" s="186"/>
      <c r="E2" s="186"/>
      <c r="F2" s="186"/>
    </row>
    <row r="3" spans="1:6" ht="15" customHeight="1">
      <c r="A3" s="109"/>
      <c r="B3" s="109"/>
      <c r="C3" s="110"/>
      <c r="D3" s="187"/>
      <c r="E3" s="111"/>
      <c r="F3" s="188" t="s">
        <v>47</v>
      </c>
    </row>
    <row r="4" spans="1:6" ht="18.75" customHeight="1">
      <c r="A4" s="151" t="s">
        <v>48</v>
      </c>
      <c r="B4" s="151"/>
      <c r="C4" s="151" t="s">
        <v>49</v>
      </c>
      <c r="D4" s="151"/>
      <c r="E4" s="151"/>
      <c r="F4" s="151"/>
    </row>
    <row r="5" spans="1:6" ht="18.75" customHeight="1">
      <c r="A5" s="151" t="s">
        <v>50</v>
      </c>
      <c r="B5" s="151" t="s">
        <v>51</v>
      </c>
      <c r="C5" s="151" t="s">
        <v>52</v>
      </c>
      <c r="D5" s="152" t="s">
        <v>51</v>
      </c>
      <c r="E5" s="151" t="s">
        <v>53</v>
      </c>
      <c r="F5" s="151" t="s">
        <v>51</v>
      </c>
    </row>
    <row r="6" spans="1:6" ht="18.75" customHeight="1">
      <c r="A6" s="153" t="s">
        <v>54</v>
      </c>
      <c r="B6" s="154">
        <f>B7+B12+B13+B15+B16+B17</f>
        <v>731.294</v>
      </c>
      <c r="C6" s="153" t="s">
        <v>54</v>
      </c>
      <c r="D6" s="154">
        <f>SUM(D7:D34)</f>
        <v>731.294</v>
      </c>
      <c r="E6" s="156" t="s">
        <v>54</v>
      </c>
      <c r="F6" s="154">
        <f>F7+F12+F23+F24+F25</f>
        <v>731.294</v>
      </c>
    </row>
    <row r="7" spans="1:6" ht="18.75" customHeight="1">
      <c r="A7" s="157" t="s">
        <v>55</v>
      </c>
      <c r="B7" s="154">
        <f>B8+B10+B11</f>
        <v>731.294</v>
      </c>
      <c r="C7" s="156" t="s">
        <v>56</v>
      </c>
      <c r="D7" s="158">
        <v>489.894</v>
      </c>
      <c r="E7" s="156" t="s">
        <v>57</v>
      </c>
      <c r="F7" s="154">
        <f>SUM(F8:F11)</f>
        <v>279.5</v>
      </c>
    </row>
    <row r="8" spans="1:8" ht="18.75" customHeight="1">
      <c r="A8" s="157" t="s">
        <v>58</v>
      </c>
      <c r="B8" s="158">
        <v>731.294</v>
      </c>
      <c r="C8" s="156" t="s">
        <v>59</v>
      </c>
      <c r="D8" s="155"/>
      <c r="E8" s="156" t="s">
        <v>60</v>
      </c>
      <c r="F8" s="158">
        <v>222.04</v>
      </c>
      <c r="H8" s="59"/>
    </row>
    <row r="9" spans="1:6" ht="18.75" customHeight="1">
      <c r="A9" s="153" t="s">
        <v>61</v>
      </c>
      <c r="B9" s="159">
        <v>451.794</v>
      </c>
      <c r="C9" s="156" t="s">
        <v>62</v>
      </c>
      <c r="D9" s="155"/>
      <c r="E9" s="156" t="s">
        <v>63</v>
      </c>
      <c r="F9" s="155">
        <v>57.46</v>
      </c>
    </row>
    <row r="10" spans="1:6" ht="18.75" customHeight="1">
      <c r="A10" s="157" t="s">
        <v>64</v>
      </c>
      <c r="B10" s="155"/>
      <c r="C10" s="156" t="s">
        <v>65</v>
      </c>
      <c r="D10" s="155"/>
      <c r="E10" s="156" t="s">
        <v>66</v>
      </c>
      <c r="F10" s="155"/>
    </row>
    <row r="11" spans="1:6" ht="18.75" customHeight="1">
      <c r="A11" s="157" t="s">
        <v>67</v>
      </c>
      <c r="B11" s="155"/>
      <c r="C11" s="156" t="s">
        <v>68</v>
      </c>
      <c r="D11" s="155"/>
      <c r="E11" s="156" t="s">
        <v>69</v>
      </c>
      <c r="F11" s="155"/>
    </row>
    <row r="12" spans="1:6" ht="18.75" customHeight="1">
      <c r="A12" s="157" t="s">
        <v>70</v>
      </c>
      <c r="B12" s="155"/>
      <c r="C12" s="156" t="s">
        <v>71</v>
      </c>
      <c r="D12" s="155"/>
      <c r="E12" s="156" t="s">
        <v>72</v>
      </c>
      <c r="F12" s="154">
        <f>SUM(F13:F22)</f>
        <v>451.794</v>
      </c>
    </row>
    <row r="13" spans="1:6" ht="18.75" customHeight="1">
      <c r="A13" s="157" t="s">
        <v>73</v>
      </c>
      <c r="B13" s="155"/>
      <c r="C13" s="156" t="s">
        <v>74</v>
      </c>
      <c r="D13" s="155"/>
      <c r="E13" s="156" t="s">
        <v>60</v>
      </c>
      <c r="F13" s="155"/>
    </row>
    <row r="14" spans="1:6" ht="18.75" customHeight="1">
      <c r="A14" s="157" t="s">
        <v>75</v>
      </c>
      <c r="B14" s="155"/>
      <c r="C14" s="156" t="s">
        <v>76</v>
      </c>
      <c r="D14" s="155"/>
      <c r="E14" s="156" t="s">
        <v>63</v>
      </c>
      <c r="F14" s="155">
        <v>451.794</v>
      </c>
    </row>
    <row r="15" spans="1:6" ht="18.75" customHeight="1">
      <c r="A15" s="157" t="s">
        <v>77</v>
      </c>
      <c r="B15" s="155"/>
      <c r="C15" s="156" t="s">
        <v>78</v>
      </c>
      <c r="D15" s="155"/>
      <c r="E15" s="156" t="s">
        <v>79</v>
      </c>
      <c r="F15" s="155"/>
    </row>
    <row r="16" spans="1:6" ht="18.75" customHeight="1">
      <c r="A16" s="156" t="s">
        <v>80</v>
      </c>
      <c r="B16" s="155"/>
      <c r="C16" s="156" t="s">
        <v>81</v>
      </c>
      <c r="D16" s="155"/>
      <c r="E16" s="156" t="s">
        <v>82</v>
      </c>
      <c r="F16" s="155"/>
    </row>
    <row r="17" spans="1:6" ht="18.75" customHeight="1">
      <c r="A17" s="156" t="s">
        <v>83</v>
      </c>
      <c r="B17" s="155"/>
      <c r="C17" s="156" t="s">
        <v>84</v>
      </c>
      <c r="D17" s="155"/>
      <c r="E17" s="156" t="s">
        <v>85</v>
      </c>
      <c r="F17" s="155"/>
    </row>
    <row r="18" spans="1:6" ht="18.75" customHeight="1">
      <c r="A18" s="156"/>
      <c r="B18" s="160"/>
      <c r="C18" s="156" t="s">
        <v>86</v>
      </c>
      <c r="D18" s="161">
        <v>201.4</v>
      </c>
      <c r="E18" s="156" t="s">
        <v>87</v>
      </c>
      <c r="F18" s="155"/>
    </row>
    <row r="19" spans="1:6" ht="18.75" customHeight="1">
      <c r="A19" s="156"/>
      <c r="B19" s="162"/>
      <c r="C19" s="156" t="s">
        <v>88</v>
      </c>
      <c r="D19" s="155"/>
      <c r="E19" s="156" t="s">
        <v>89</v>
      </c>
      <c r="F19" s="155"/>
    </row>
    <row r="20" spans="1:6" ht="18.75" customHeight="1">
      <c r="A20" s="156"/>
      <c r="B20" s="160"/>
      <c r="C20" s="156" t="s">
        <v>90</v>
      </c>
      <c r="D20" s="161">
        <v>40</v>
      </c>
      <c r="E20" s="156" t="s">
        <v>91</v>
      </c>
      <c r="F20" s="155"/>
    </row>
    <row r="21" spans="1:6" ht="18.75" customHeight="1">
      <c r="A21" s="163"/>
      <c r="B21" s="160"/>
      <c r="C21" s="156" t="s">
        <v>92</v>
      </c>
      <c r="D21" s="155"/>
      <c r="E21" s="156" t="s">
        <v>93</v>
      </c>
      <c r="F21" s="155"/>
    </row>
    <row r="22" spans="1:6" ht="18.75" customHeight="1">
      <c r="A22" s="164"/>
      <c r="B22" s="160"/>
      <c r="C22" s="156" t="s">
        <v>94</v>
      </c>
      <c r="D22" s="155"/>
      <c r="E22" s="156" t="s">
        <v>95</v>
      </c>
      <c r="F22" s="155"/>
    </row>
    <row r="23" spans="1:6" ht="18.75" customHeight="1">
      <c r="A23" s="165"/>
      <c r="B23" s="160"/>
      <c r="C23" s="156" t="s">
        <v>96</v>
      </c>
      <c r="D23" s="155"/>
      <c r="E23" s="157" t="s">
        <v>97</v>
      </c>
      <c r="F23" s="155"/>
    </row>
    <row r="24" spans="1:6" ht="18.75" customHeight="1">
      <c r="A24" s="165"/>
      <c r="B24" s="160"/>
      <c r="C24" s="156" t="s">
        <v>98</v>
      </c>
      <c r="D24" s="155"/>
      <c r="E24" s="157" t="s">
        <v>99</v>
      </c>
      <c r="F24" s="155"/>
    </row>
    <row r="25" spans="1:7" ht="18.75" customHeight="1">
      <c r="A25" s="165"/>
      <c r="B25" s="160"/>
      <c r="C25" s="156" t="s">
        <v>100</v>
      </c>
      <c r="D25" s="155"/>
      <c r="E25" s="157" t="s">
        <v>101</v>
      </c>
      <c r="F25" s="155"/>
      <c r="G25" s="59"/>
    </row>
    <row r="26" spans="1:8" ht="18.75" customHeight="1">
      <c r="A26" s="165"/>
      <c r="B26" s="160"/>
      <c r="C26" s="156" t="s">
        <v>102</v>
      </c>
      <c r="D26" s="155"/>
      <c r="E26" s="157"/>
      <c r="F26" s="155"/>
      <c r="G26" s="59"/>
      <c r="H26" s="59"/>
    </row>
    <row r="27" spans="1:8" ht="18.75" customHeight="1">
      <c r="A27" s="164"/>
      <c r="B27" s="162"/>
      <c r="C27" s="156" t="s">
        <v>103</v>
      </c>
      <c r="D27" s="155"/>
      <c r="E27" s="166"/>
      <c r="F27" s="155"/>
      <c r="G27" s="59"/>
      <c r="H27" s="59"/>
    </row>
    <row r="28" spans="1:8" ht="18.75" customHeight="1">
      <c r="A28" s="165"/>
      <c r="B28" s="160"/>
      <c r="C28" s="156" t="s">
        <v>104</v>
      </c>
      <c r="D28" s="155"/>
      <c r="E28" s="166"/>
      <c r="F28" s="155"/>
      <c r="G28" s="59"/>
      <c r="H28" s="59"/>
    </row>
    <row r="29" spans="1:8" ht="18.75" customHeight="1">
      <c r="A29" s="164"/>
      <c r="B29" s="162"/>
      <c r="C29" s="156" t="s">
        <v>105</v>
      </c>
      <c r="D29" s="155"/>
      <c r="E29" s="166"/>
      <c r="F29" s="155"/>
      <c r="G29" s="59"/>
      <c r="H29" s="59"/>
    </row>
    <row r="30" spans="1:7" ht="18.75" customHeight="1">
      <c r="A30" s="164"/>
      <c r="B30" s="160"/>
      <c r="C30" s="156" t="s">
        <v>106</v>
      </c>
      <c r="D30" s="155"/>
      <c r="E30" s="166"/>
      <c r="F30" s="155"/>
      <c r="G30" s="59"/>
    </row>
    <row r="31" spans="1:7" ht="18.75" customHeight="1">
      <c r="A31" s="164"/>
      <c r="B31" s="160"/>
      <c r="C31" s="156" t="s">
        <v>107</v>
      </c>
      <c r="D31" s="155"/>
      <c r="E31" s="166"/>
      <c r="F31" s="155"/>
      <c r="G31" s="59"/>
    </row>
    <row r="32" spans="1:7" ht="18.75" customHeight="1">
      <c r="A32" s="164"/>
      <c r="B32" s="160"/>
      <c r="C32" s="156" t="s">
        <v>108</v>
      </c>
      <c r="D32" s="155"/>
      <c r="E32" s="166"/>
      <c r="F32" s="155"/>
      <c r="G32" s="59"/>
    </row>
    <row r="33" spans="1:8" ht="18.75" customHeight="1">
      <c r="A33" s="164"/>
      <c r="B33" s="160"/>
      <c r="C33" s="156" t="s">
        <v>109</v>
      </c>
      <c r="D33" s="155"/>
      <c r="E33" s="166"/>
      <c r="F33" s="155"/>
      <c r="G33" s="59"/>
      <c r="H33" s="59"/>
    </row>
    <row r="34" spans="1:7" ht="18.75" customHeight="1">
      <c r="A34" s="163"/>
      <c r="B34" s="160"/>
      <c r="C34" s="156" t="s">
        <v>110</v>
      </c>
      <c r="D34" s="155"/>
      <c r="E34" s="166"/>
      <c r="F34" s="155"/>
      <c r="G34" s="59"/>
    </row>
    <row r="35" spans="1:6" ht="18.75" customHeight="1">
      <c r="A35" s="164"/>
      <c r="B35" s="160"/>
      <c r="C35" s="189"/>
      <c r="D35" s="155"/>
      <c r="E35" s="166"/>
      <c r="F35" s="155"/>
    </row>
    <row r="36" spans="1:6" ht="18.75" customHeight="1">
      <c r="A36" s="164"/>
      <c r="B36" s="160"/>
      <c r="C36" s="156"/>
      <c r="D36" s="167"/>
      <c r="E36" s="166"/>
      <c r="F36" s="155"/>
    </row>
    <row r="37" spans="1:6" ht="18.75" customHeight="1">
      <c r="A37" s="164"/>
      <c r="B37" s="160"/>
      <c r="C37" s="156"/>
      <c r="D37" s="167"/>
      <c r="E37" s="166"/>
      <c r="F37" s="168"/>
    </row>
    <row r="38" spans="1:6" ht="18.75" customHeight="1">
      <c r="A38" s="152" t="s">
        <v>111</v>
      </c>
      <c r="B38" s="169">
        <f>SUM(B6,B18)</f>
        <v>731.294</v>
      </c>
      <c r="C38" s="152" t="s">
        <v>112</v>
      </c>
      <c r="D38" s="169">
        <f>SUM(D6,D35)</f>
        <v>731.294</v>
      </c>
      <c r="E38" s="152" t="s">
        <v>112</v>
      </c>
      <c r="F38" s="171">
        <f>SUM(F6,F26)</f>
        <v>731.294</v>
      </c>
    </row>
    <row r="39" spans="1:6" ht="18.75" customHeight="1">
      <c r="A39" s="153" t="s">
        <v>113</v>
      </c>
      <c r="B39" s="160"/>
      <c r="C39" s="156" t="s">
        <v>114</v>
      </c>
      <c r="D39" s="167">
        <f>SUM(B45)-SUM(D38)-SUM(D40)</f>
        <v>0</v>
      </c>
      <c r="E39" s="156" t="s">
        <v>114</v>
      </c>
      <c r="F39" s="168">
        <f>D39</f>
        <v>0</v>
      </c>
    </row>
    <row r="40" spans="1:6" ht="18.75" customHeight="1">
      <c r="A40" s="153" t="s">
        <v>115</v>
      </c>
      <c r="B40" s="160"/>
      <c r="C40" s="153" t="s">
        <v>116</v>
      </c>
      <c r="D40" s="155"/>
      <c r="E40" s="153" t="s">
        <v>116</v>
      </c>
      <c r="F40" s="155"/>
    </row>
    <row r="41" spans="1:6" ht="18.75" customHeight="1">
      <c r="A41" s="153" t="s">
        <v>117</v>
      </c>
      <c r="B41" s="190"/>
      <c r="C41" s="173"/>
      <c r="D41" s="167"/>
      <c r="E41" s="164"/>
      <c r="F41" s="167"/>
    </row>
    <row r="42" spans="1:6" ht="18.75" customHeight="1">
      <c r="A42" s="153" t="s">
        <v>118</v>
      </c>
      <c r="B42" s="160"/>
      <c r="C42" s="173"/>
      <c r="D42" s="167"/>
      <c r="E42" s="163"/>
      <c r="F42" s="167"/>
    </row>
    <row r="43" spans="1:6" ht="18.75" customHeight="1">
      <c r="A43" s="153" t="s">
        <v>119</v>
      </c>
      <c r="B43" s="160"/>
      <c r="C43" s="173"/>
      <c r="D43" s="174"/>
      <c r="E43" s="164"/>
      <c r="F43" s="167"/>
    </row>
    <row r="44" spans="1:6" ht="18.75" customHeight="1">
      <c r="A44" s="164"/>
      <c r="B44" s="160"/>
      <c r="C44" s="163"/>
      <c r="D44" s="174"/>
      <c r="E44" s="163"/>
      <c r="F44" s="174"/>
    </row>
    <row r="45" spans="1:6" ht="18.75" customHeight="1">
      <c r="A45" s="151" t="s">
        <v>120</v>
      </c>
      <c r="B45" s="169">
        <f>SUM(B38,B39,B40)</f>
        <v>731.294</v>
      </c>
      <c r="C45" s="175" t="s">
        <v>121</v>
      </c>
      <c r="D45" s="170">
        <f>SUM(D38,D39,D40)</f>
        <v>731.294</v>
      </c>
      <c r="E45" s="151" t="s">
        <v>121</v>
      </c>
      <c r="F45" s="171">
        <f>SUM(F38,F39,F40)</f>
        <v>731.294</v>
      </c>
    </row>
  </sheetData>
  <sheetProtection/>
  <mergeCells count="4">
    <mergeCell ref="A2:F2"/>
    <mergeCell ref="A3:B3"/>
    <mergeCell ref="A4:B4"/>
    <mergeCell ref="C4:F4"/>
  </mergeCells>
  <printOptions horizontalCentered="1"/>
  <pageMargins left="0.75" right="0.75" top="0.79" bottom="1"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5" sqref="E15"/>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20.66015625"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76" t="s">
        <v>14</v>
      </c>
      <c r="B2" s="176"/>
      <c r="C2" s="176"/>
      <c r="D2" s="176"/>
      <c r="E2" s="176"/>
      <c r="F2" s="176"/>
      <c r="G2" s="176"/>
      <c r="H2" s="176"/>
      <c r="I2" s="176"/>
      <c r="J2" s="176"/>
      <c r="K2" s="176"/>
      <c r="L2" s="176"/>
      <c r="M2" s="176"/>
      <c r="N2" s="176"/>
      <c r="O2" s="176"/>
      <c r="P2" s="91"/>
    </row>
    <row r="3" ht="21.75" customHeight="1">
      <c r="O3" s="4" t="s">
        <v>47</v>
      </c>
    </row>
    <row r="4" spans="1:15" ht="18" customHeight="1">
      <c r="A4" s="94" t="s">
        <v>122</v>
      </c>
      <c r="B4" s="94" t="s">
        <v>123</v>
      </c>
      <c r="C4" s="94" t="s">
        <v>124</v>
      </c>
      <c r="D4" s="94" t="s">
        <v>125</v>
      </c>
      <c r="E4" s="94"/>
      <c r="F4" s="94"/>
      <c r="G4" s="94"/>
      <c r="H4" s="94"/>
      <c r="I4" s="94"/>
      <c r="J4" s="94"/>
      <c r="K4" s="94"/>
      <c r="L4" s="94"/>
      <c r="M4" s="94"/>
      <c r="N4" s="94"/>
      <c r="O4" s="93" t="s">
        <v>126</v>
      </c>
    </row>
    <row r="5" spans="1:15" ht="22.5" customHeight="1">
      <c r="A5" s="94"/>
      <c r="B5" s="94"/>
      <c r="C5" s="94"/>
      <c r="D5" s="83" t="s">
        <v>127</v>
      </c>
      <c r="E5" s="83" t="s">
        <v>128</v>
      </c>
      <c r="F5" s="83"/>
      <c r="G5" s="83" t="s">
        <v>129</v>
      </c>
      <c r="H5" s="83" t="s">
        <v>130</v>
      </c>
      <c r="I5" s="83" t="s">
        <v>131</v>
      </c>
      <c r="J5" s="83" t="s">
        <v>132</v>
      </c>
      <c r="K5" s="83" t="s">
        <v>133</v>
      </c>
      <c r="L5" s="83" t="s">
        <v>113</v>
      </c>
      <c r="M5" s="83" t="s">
        <v>117</v>
      </c>
      <c r="N5" s="83" t="s">
        <v>134</v>
      </c>
      <c r="O5" s="182"/>
    </row>
    <row r="6" spans="1:15" ht="33.75" customHeight="1">
      <c r="A6" s="94"/>
      <c r="B6" s="94"/>
      <c r="C6" s="94"/>
      <c r="D6" s="83"/>
      <c r="E6" s="83" t="s">
        <v>135</v>
      </c>
      <c r="F6" s="83" t="s">
        <v>136</v>
      </c>
      <c r="G6" s="83"/>
      <c r="H6" s="83"/>
      <c r="I6" s="83"/>
      <c r="J6" s="83"/>
      <c r="K6" s="83"/>
      <c r="L6" s="83"/>
      <c r="M6" s="83"/>
      <c r="N6" s="83"/>
      <c r="O6" s="95"/>
    </row>
    <row r="7" spans="1:15" ht="18" customHeight="1">
      <c r="A7" s="89" t="s">
        <v>137</v>
      </c>
      <c r="B7" s="89" t="s">
        <v>137</v>
      </c>
      <c r="C7" s="89">
        <v>1</v>
      </c>
      <c r="D7" s="89">
        <v>2</v>
      </c>
      <c r="E7" s="89">
        <v>3</v>
      </c>
      <c r="F7" s="89">
        <v>4</v>
      </c>
      <c r="G7" s="89">
        <v>5</v>
      </c>
      <c r="H7" s="89">
        <v>6</v>
      </c>
      <c r="I7" s="89">
        <v>7</v>
      </c>
      <c r="J7" s="89">
        <v>8</v>
      </c>
      <c r="K7" s="89">
        <v>9</v>
      </c>
      <c r="L7" s="89">
        <v>10</v>
      </c>
      <c r="M7" s="89">
        <v>11</v>
      </c>
      <c r="N7" s="89">
        <v>12</v>
      </c>
      <c r="O7" s="89">
        <v>13</v>
      </c>
    </row>
    <row r="8" spans="1:15" s="4" customFormat="1" ht="18" customHeight="1">
      <c r="A8" s="180">
        <v>109001</v>
      </c>
      <c r="B8" s="140" t="s">
        <v>138</v>
      </c>
      <c r="C8" s="181">
        <f>D8+O8</f>
        <v>731.294</v>
      </c>
      <c r="D8" s="181">
        <f>E8+SUM(G8:N8)</f>
        <v>731.294</v>
      </c>
      <c r="E8" s="178">
        <v>731.294</v>
      </c>
      <c r="F8" s="179">
        <v>451.794</v>
      </c>
      <c r="G8" s="180"/>
      <c r="H8" s="180"/>
      <c r="I8" s="180"/>
      <c r="J8" s="180"/>
      <c r="K8" s="180"/>
      <c r="L8" s="180"/>
      <c r="M8" s="180"/>
      <c r="N8" s="180"/>
      <c r="O8" s="180"/>
    </row>
    <row r="9" spans="1:15" s="4" customFormat="1" ht="18" customHeight="1">
      <c r="A9" s="180"/>
      <c r="B9" s="180"/>
      <c r="C9" s="180"/>
      <c r="D9" s="180"/>
      <c r="E9" s="180"/>
      <c r="F9" s="180"/>
      <c r="G9" s="180"/>
      <c r="H9" s="180"/>
      <c r="I9" s="180"/>
      <c r="J9" s="180"/>
      <c r="K9" s="180"/>
      <c r="L9" s="180"/>
      <c r="M9" s="180"/>
      <c r="N9" s="180"/>
      <c r="O9" s="180"/>
    </row>
    <row r="10" spans="1:15" s="4" customFormat="1" ht="18" customHeight="1">
      <c r="A10" s="180"/>
      <c r="B10" s="180"/>
      <c r="C10" s="180"/>
      <c r="D10" s="180"/>
      <c r="E10" s="180"/>
      <c r="F10" s="180"/>
      <c r="G10" s="180"/>
      <c r="H10" s="180"/>
      <c r="I10" s="180"/>
      <c r="J10" s="133"/>
      <c r="K10" s="133"/>
      <c r="L10" s="133"/>
      <c r="M10" s="133"/>
      <c r="N10" s="180"/>
      <c r="O10" s="180"/>
    </row>
    <row r="11" spans="1:15" s="4" customFormat="1" ht="18" customHeight="1">
      <c r="A11" s="180"/>
      <c r="B11" s="133"/>
      <c r="C11" s="133"/>
      <c r="D11" s="180"/>
      <c r="E11" s="180"/>
      <c r="F11" s="180"/>
      <c r="G11" s="180"/>
      <c r="H11" s="133"/>
      <c r="I11" s="133"/>
      <c r="J11" s="133"/>
      <c r="K11" s="133"/>
      <c r="L11" s="133"/>
      <c r="M11" s="133"/>
      <c r="N11" s="180"/>
      <c r="O11" s="180"/>
    </row>
    <row r="12" spans="1:15" s="4" customFormat="1" ht="18" customHeight="1">
      <c r="A12" s="180"/>
      <c r="B12" s="180"/>
      <c r="C12" s="180"/>
      <c r="D12" s="180"/>
      <c r="E12" s="180"/>
      <c r="F12" s="180"/>
      <c r="G12" s="180"/>
      <c r="H12" s="133"/>
      <c r="I12" s="133"/>
      <c r="J12" s="133"/>
      <c r="K12" s="133"/>
      <c r="L12" s="133"/>
      <c r="M12" s="133"/>
      <c r="N12" s="180"/>
      <c r="O12" s="180"/>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3" sqref="D1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9"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76" t="s">
        <v>16</v>
      </c>
      <c r="B2" s="176"/>
      <c r="C2" s="176"/>
      <c r="D2" s="176"/>
      <c r="E2" s="176"/>
      <c r="F2" s="176"/>
      <c r="G2" s="176"/>
      <c r="H2" s="176"/>
      <c r="I2" s="176"/>
      <c r="J2" s="176"/>
      <c r="K2" s="176"/>
      <c r="L2" s="176"/>
      <c r="M2" s="176"/>
      <c r="N2" s="91"/>
    </row>
    <row r="3" ht="21.75" customHeight="1">
      <c r="M3" s="81" t="s">
        <v>47</v>
      </c>
    </row>
    <row r="4" spans="1:13" ht="15" customHeight="1">
      <c r="A4" s="94" t="s">
        <v>122</v>
      </c>
      <c r="B4" s="94" t="s">
        <v>123</v>
      </c>
      <c r="C4" s="94" t="s">
        <v>124</v>
      </c>
      <c r="D4" s="94" t="s">
        <v>125</v>
      </c>
      <c r="E4" s="94"/>
      <c r="F4" s="94"/>
      <c r="G4" s="94"/>
      <c r="H4" s="94"/>
      <c r="I4" s="94"/>
      <c r="J4" s="94"/>
      <c r="K4" s="94"/>
      <c r="L4" s="94"/>
      <c r="M4" s="94"/>
    </row>
    <row r="5" spans="1:13" ht="30" customHeight="1">
      <c r="A5" s="94"/>
      <c r="B5" s="94"/>
      <c r="C5" s="94"/>
      <c r="D5" s="83" t="s">
        <v>127</v>
      </c>
      <c r="E5" s="83" t="s">
        <v>139</v>
      </c>
      <c r="F5" s="83"/>
      <c r="G5" s="83" t="s">
        <v>129</v>
      </c>
      <c r="H5" s="83" t="s">
        <v>131</v>
      </c>
      <c r="I5" s="83" t="s">
        <v>132</v>
      </c>
      <c r="J5" s="83" t="s">
        <v>133</v>
      </c>
      <c r="K5" s="83" t="s">
        <v>115</v>
      </c>
      <c r="L5" s="83" t="s">
        <v>126</v>
      </c>
      <c r="M5" s="83" t="s">
        <v>117</v>
      </c>
    </row>
    <row r="6" spans="1:13" ht="40.5" customHeight="1">
      <c r="A6" s="94"/>
      <c r="B6" s="94"/>
      <c r="C6" s="94"/>
      <c r="D6" s="83"/>
      <c r="E6" s="83" t="s">
        <v>135</v>
      </c>
      <c r="F6" s="83" t="s">
        <v>140</v>
      </c>
      <c r="G6" s="83"/>
      <c r="H6" s="83"/>
      <c r="I6" s="83"/>
      <c r="J6" s="83"/>
      <c r="K6" s="83"/>
      <c r="L6" s="83"/>
      <c r="M6" s="83"/>
    </row>
    <row r="7" spans="1:13" ht="18" customHeight="1">
      <c r="A7" s="89" t="s">
        <v>137</v>
      </c>
      <c r="B7" s="89" t="s">
        <v>137</v>
      </c>
      <c r="C7" s="89">
        <v>1</v>
      </c>
      <c r="D7" s="89">
        <v>2</v>
      </c>
      <c r="E7" s="89">
        <v>3</v>
      </c>
      <c r="F7" s="89">
        <v>4</v>
      </c>
      <c r="G7" s="89">
        <v>5</v>
      </c>
      <c r="H7" s="89">
        <v>6</v>
      </c>
      <c r="I7" s="89">
        <v>7</v>
      </c>
      <c r="J7" s="89">
        <v>8</v>
      </c>
      <c r="K7" s="89">
        <v>9</v>
      </c>
      <c r="L7" s="89">
        <v>10</v>
      </c>
      <c r="M7" s="89">
        <v>11</v>
      </c>
    </row>
    <row r="8" spans="1:13" ht="18" customHeight="1">
      <c r="A8" s="75">
        <v>109001</v>
      </c>
      <c r="B8" s="140" t="s">
        <v>138</v>
      </c>
      <c r="C8" s="177">
        <f>D8</f>
        <v>731.294</v>
      </c>
      <c r="D8" s="177">
        <f>E8+SUM(G8:M8)</f>
        <v>731.294</v>
      </c>
      <c r="E8" s="178">
        <v>731.294</v>
      </c>
      <c r="F8" s="179">
        <v>451.794</v>
      </c>
      <c r="G8" s="75"/>
      <c r="H8" s="75"/>
      <c r="I8" s="75"/>
      <c r="J8" s="75"/>
      <c r="K8" s="75"/>
      <c r="L8" s="75"/>
      <c r="M8" s="75"/>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7"/>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34">
      <selection activeCell="A4" sqref="A4:F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4" t="s">
        <v>17</v>
      </c>
      <c r="B1" s="105"/>
      <c r="C1" s="105"/>
      <c r="D1" s="105"/>
      <c r="E1" s="105"/>
      <c r="F1" s="106"/>
    </row>
    <row r="2" spans="1:6" ht="15.75" customHeight="1">
      <c r="A2" s="107" t="s">
        <v>141</v>
      </c>
      <c r="B2" s="108"/>
      <c r="C2" s="108"/>
      <c r="D2" s="108"/>
      <c r="E2" s="108"/>
      <c r="F2" s="108"/>
    </row>
    <row r="3" spans="1:6" ht="15" customHeight="1">
      <c r="A3" s="109"/>
      <c r="B3" s="109"/>
      <c r="C3" s="110"/>
      <c r="D3" s="110"/>
      <c r="E3" s="111"/>
      <c r="F3" s="150" t="s">
        <v>47</v>
      </c>
    </row>
    <row r="4" spans="1:6" ht="17.25" customHeight="1">
      <c r="A4" s="151" t="s">
        <v>48</v>
      </c>
      <c r="B4" s="151"/>
      <c r="C4" s="151" t="s">
        <v>49</v>
      </c>
      <c r="D4" s="151"/>
      <c r="E4" s="151"/>
      <c r="F4" s="151"/>
    </row>
    <row r="5" spans="1:6" ht="17.25" customHeight="1">
      <c r="A5" s="151" t="s">
        <v>50</v>
      </c>
      <c r="B5" s="151" t="s">
        <v>51</v>
      </c>
      <c r="C5" s="151" t="s">
        <v>52</v>
      </c>
      <c r="D5" s="152" t="s">
        <v>51</v>
      </c>
      <c r="E5" s="151" t="s">
        <v>53</v>
      </c>
      <c r="F5" s="151" t="s">
        <v>51</v>
      </c>
    </row>
    <row r="6" spans="1:6" ht="17.25" customHeight="1">
      <c r="A6" s="153" t="s">
        <v>142</v>
      </c>
      <c r="B6" s="154">
        <f>B7+B9+B10</f>
        <v>731.294</v>
      </c>
      <c r="C6" s="153" t="s">
        <v>142</v>
      </c>
      <c r="D6" s="155">
        <f>SUM(D7:D34)</f>
        <v>731.294</v>
      </c>
      <c r="E6" s="156" t="s">
        <v>142</v>
      </c>
      <c r="F6" s="154">
        <f>F7+F12+F23+F24+F25</f>
        <v>731.294</v>
      </c>
    </row>
    <row r="7" spans="1:6" ht="17.25" customHeight="1">
      <c r="A7" s="157" t="s">
        <v>143</v>
      </c>
      <c r="B7" s="158">
        <v>731.294</v>
      </c>
      <c r="C7" s="156" t="s">
        <v>56</v>
      </c>
      <c r="D7" s="158">
        <v>489.894</v>
      </c>
      <c r="E7" s="156" t="s">
        <v>57</v>
      </c>
      <c r="F7" s="154">
        <f>SUM(F8:F11)</f>
        <v>279.5</v>
      </c>
    </row>
    <row r="8" spans="1:8" ht="17.25" customHeight="1">
      <c r="A8" s="153" t="s">
        <v>144</v>
      </c>
      <c r="B8" s="159">
        <v>451.794</v>
      </c>
      <c r="C8" s="156" t="s">
        <v>59</v>
      </c>
      <c r="D8" s="155"/>
      <c r="E8" s="156" t="s">
        <v>60</v>
      </c>
      <c r="F8" s="158">
        <v>222.04</v>
      </c>
      <c r="H8" s="59"/>
    </row>
    <row r="9" spans="1:6" ht="17.25" customHeight="1">
      <c r="A9" s="157" t="s">
        <v>145</v>
      </c>
      <c r="B9" s="155"/>
      <c r="C9" s="156" t="s">
        <v>62</v>
      </c>
      <c r="D9" s="155"/>
      <c r="E9" s="156" t="s">
        <v>63</v>
      </c>
      <c r="F9" s="155">
        <v>57.46</v>
      </c>
    </row>
    <row r="10" spans="1:6" ht="17.25" customHeight="1">
      <c r="A10" s="157" t="s">
        <v>146</v>
      </c>
      <c r="B10" s="155"/>
      <c r="C10" s="156" t="s">
        <v>65</v>
      </c>
      <c r="D10" s="155"/>
      <c r="E10" s="156" t="s">
        <v>66</v>
      </c>
      <c r="F10" s="155"/>
    </row>
    <row r="11" spans="1:6" ht="17.25" customHeight="1">
      <c r="A11" s="157"/>
      <c r="B11" s="155"/>
      <c r="C11" s="156" t="s">
        <v>68</v>
      </c>
      <c r="D11" s="155"/>
      <c r="E11" s="156" t="s">
        <v>69</v>
      </c>
      <c r="F11" s="155"/>
    </row>
    <row r="12" spans="1:6" ht="17.25" customHeight="1">
      <c r="A12" s="157"/>
      <c r="B12" s="155"/>
      <c r="C12" s="156" t="s">
        <v>71</v>
      </c>
      <c r="D12" s="155"/>
      <c r="E12" s="156" t="s">
        <v>72</v>
      </c>
      <c r="F12" s="154">
        <f>SUM(F13:F22)</f>
        <v>451.794</v>
      </c>
    </row>
    <row r="13" spans="1:6" ht="17.25" customHeight="1">
      <c r="A13" s="157"/>
      <c r="B13" s="155"/>
      <c r="C13" s="156" t="s">
        <v>74</v>
      </c>
      <c r="D13" s="155"/>
      <c r="E13" s="156" t="s">
        <v>60</v>
      </c>
      <c r="F13" s="155"/>
    </row>
    <row r="14" spans="1:6" ht="17.25" customHeight="1">
      <c r="A14" s="157"/>
      <c r="B14" s="155"/>
      <c r="C14" s="156" t="s">
        <v>76</v>
      </c>
      <c r="D14" s="155"/>
      <c r="E14" s="156" t="s">
        <v>63</v>
      </c>
      <c r="F14" s="155">
        <v>451.794</v>
      </c>
    </row>
    <row r="15" spans="1:6" ht="17.25" customHeight="1">
      <c r="A15" s="156"/>
      <c r="B15" s="155"/>
      <c r="C15" s="156" t="s">
        <v>78</v>
      </c>
      <c r="D15" s="155"/>
      <c r="E15" s="156" t="s">
        <v>79</v>
      </c>
      <c r="F15" s="155"/>
    </row>
    <row r="16" spans="1:6" ht="17.25" customHeight="1">
      <c r="A16" s="156"/>
      <c r="B16" s="155"/>
      <c r="C16" s="156" t="s">
        <v>81</v>
      </c>
      <c r="D16" s="155"/>
      <c r="E16" s="156" t="s">
        <v>82</v>
      </c>
      <c r="F16" s="155"/>
    </row>
    <row r="17" spans="1:6" ht="17.25" customHeight="1">
      <c r="A17" s="156"/>
      <c r="B17" s="155"/>
      <c r="C17" s="156" t="s">
        <v>84</v>
      </c>
      <c r="D17" s="155"/>
      <c r="E17" s="156" t="s">
        <v>85</v>
      </c>
      <c r="F17" s="155"/>
    </row>
    <row r="18" spans="1:6" ht="17.25" customHeight="1">
      <c r="A18" s="156"/>
      <c r="B18" s="160"/>
      <c r="C18" s="156" t="s">
        <v>86</v>
      </c>
      <c r="D18" s="161">
        <v>201.4</v>
      </c>
      <c r="E18" s="156" t="s">
        <v>87</v>
      </c>
      <c r="F18" s="155"/>
    </row>
    <row r="19" spans="1:6" ht="17.25" customHeight="1">
      <c r="A19" s="156"/>
      <c r="B19" s="162"/>
      <c r="C19" s="156" t="s">
        <v>88</v>
      </c>
      <c r="D19" s="155"/>
      <c r="E19" s="156" t="s">
        <v>89</v>
      </c>
      <c r="F19" s="155"/>
    </row>
    <row r="20" spans="1:6" ht="17.25" customHeight="1">
      <c r="A20" s="156"/>
      <c r="B20" s="160"/>
      <c r="C20" s="156" t="s">
        <v>90</v>
      </c>
      <c r="D20" s="161">
        <v>40</v>
      </c>
      <c r="E20" s="156" t="s">
        <v>91</v>
      </c>
      <c r="F20" s="155"/>
    </row>
    <row r="21" spans="1:6" ht="17.25" customHeight="1">
      <c r="A21" s="163"/>
      <c r="B21" s="160"/>
      <c r="C21" s="156" t="s">
        <v>92</v>
      </c>
      <c r="D21" s="155"/>
      <c r="E21" s="156" t="s">
        <v>93</v>
      </c>
      <c r="F21" s="155"/>
    </row>
    <row r="22" spans="1:6" ht="17.25" customHeight="1">
      <c r="A22" s="164"/>
      <c r="B22" s="160"/>
      <c r="C22" s="156" t="s">
        <v>94</v>
      </c>
      <c r="D22" s="155"/>
      <c r="E22" s="153" t="s">
        <v>95</v>
      </c>
      <c r="F22" s="155"/>
    </row>
    <row r="23" spans="1:6" ht="17.25" customHeight="1">
      <c r="A23" s="165"/>
      <c r="B23" s="160"/>
      <c r="C23" s="156" t="s">
        <v>96</v>
      </c>
      <c r="D23" s="155"/>
      <c r="E23" s="157" t="s">
        <v>97</v>
      </c>
      <c r="F23" s="155"/>
    </row>
    <row r="24" spans="1:6" ht="17.25" customHeight="1">
      <c r="A24" s="165"/>
      <c r="B24" s="160"/>
      <c r="C24" s="156" t="s">
        <v>98</v>
      </c>
      <c r="D24" s="155"/>
      <c r="E24" s="157" t="s">
        <v>99</v>
      </c>
      <c r="F24" s="155"/>
    </row>
    <row r="25" spans="1:7" ht="17.25" customHeight="1">
      <c r="A25" s="165"/>
      <c r="B25" s="160"/>
      <c r="C25" s="156" t="s">
        <v>100</v>
      </c>
      <c r="D25" s="155"/>
      <c r="E25" s="157" t="s">
        <v>101</v>
      </c>
      <c r="F25" s="155"/>
      <c r="G25" s="59"/>
    </row>
    <row r="26" spans="1:8" ht="17.25" customHeight="1">
      <c r="A26" s="165"/>
      <c r="B26" s="160"/>
      <c r="C26" s="156" t="s">
        <v>102</v>
      </c>
      <c r="D26" s="155"/>
      <c r="E26" s="166"/>
      <c r="F26" s="155"/>
      <c r="G26" s="59"/>
      <c r="H26" s="59"/>
    </row>
    <row r="27" spans="1:8" ht="17.25" customHeight="1">
      <c r="A27" s="164"/>
      <c r="B27" s="162"/>
      <c r="C27" s="156" t="s">
        <v>103</v>
      </c>
      <c r="D27" s="155"/>
      <c r="E27" s="166"/>
      <c r="F27" s="155"/>
      <c r="G27" s="59"/>
      <c r="H27" s="59"/>
    </row>
    <row r="28" spans="1:8" ht="17.25" customHeight="1">
      <c r="A28" s="165"/>
      <c r="B28" s="160"/>
      <c r="C28" s="156" t="s">
        <v>104</v>
      </c>
      <c r="D28" s="155"/>
      <c r="E28" s="166"/>
      <c r="F28" s="155"/>
      <c r="G28" s="59"/>
      <c r="H28" s="59"/>
    </row>
    <row r="29" spans="1:8" ht="17.25" customHeight="1">
      <c r="A29" s="164"/>
      <c r="B29" s="162"/>
      <c r="C29" s="156" t="s">
        <v>105</v>
      </c>
      <c r="D29" s="155"/>
      <c r="E29" s="166"/>
      <c r="F29" s="155"/>
      <c r="G29" s="59"/>
      <c r="H29" s="59"/>
    </row>
    <row r="30" spans="1:7" ht="17.25" customHeight="1">
      <c r="A30" s="164"/>
      <c r="B30" s="160"/>
      <c r="C30" s="156" t="s">
        <v>106</v>
      </c>
      <c r="D30" s="155"/>
      <c r="E30" s="166"/>
      <c r="F30" s="155"/>
      <c r="G30" s="59"/>
    </row>
    <row r="31" spans="1:6" ht="17.25" customHeight="1">
      <c r="A31" s="164"/>
      <c r="B31" s="160"/>
      <c r="C31" s="156" t="s">
        <v>107</v>
      </c>
      <c r="D31" s="155"/>
      <c r="E31" s="166"/>
      <c r="F31" s="155"/>
    </row>
    <row r="32" spans="1:6" ht="17.25" customHeight="1">
      <c r="A32" s="164"/>
      <c r="B32" s="160"/>
      <c r="C32" s="156" t="s">
        <v>108</v>
      </c>
      <c r="D32" s="155"/>
      <c r="E32" s="166"/>
      <c r="F32" s="155"/>
    </row>
    <row r="33" spans="1:8" ht="17.25" customHeight="1">
      <c r="A33" s="164"/>
      <c r="B33" s="160"/>
      <c r="C33" s="156" t="s">
        <v>109</v>
      </c>
      <c r="D33" s="155"/>
      <c r="E33" s="166"/>
      <c r="F33" s="155"/>
      <c r="G33" s="59"/>
      <c r="H33" s="59"/>
    </row>
    <row r="34" spans="1:6" ht="17.25" customHeight="1">
      <c r="A34" s="163"/>
      <c r="B34" s="160"/>
      <c r="C34" s="156" t="s">
        <v>110</v>
      </c>
      <c r="D34" s="155"/>
      <c r="E34" s="166"/>
      <c r="F34" s="155"/>
    </row>
    <row r="35" spans="1:6" ht="17.25" customHeight="1">
      <c r="A35" s="164"/>
      <c r="B35" s="160"/>
      <c r="C35" s="156"/>
      <c r="D35" s="167"/>
      <c r="E35" s="157"/>
      <c r="F35" s="168"/>
    </row>
    <row r="36" spans="1:6" ht="17.25" customHeight="1">
      <c r="A36" s="152" t="s">
        <v>111</v>
      </c>
      <c r="B36" s="169">
        <f>B6</f>
        <v>731.294</v>
      </c>
      <c r="C36" s="152" t="s">
        <v>112</v>
      </c>
      <c r="D36" s="170">
        <f>D6</f>
        <v>731.294</v>
      </c>
      <c r="E36" s="152" t="s">
        <v>112</v>
      </c>
      <c r="F36" s="171">
        <f>SUM(F6)</f>
        <v>731.294</v>
      </c>
    </row>
    <row r="37" spans="1:6" ht="17.25" customHeight="1">
      <c r="A37" s="156" t="s">
        <v>117</v>
      </c>
      <c r="B37" s="172">
        <f>B38+B39</f>
        <v>0</v>
      </c>
      <c r="C37" s="156" t="s">
        <v>114</v>
      </c>
      <c r="D37" s="167">
        <f>SUM(B41)-SUM(D36)</f>
        <v>0</v>
      </c>
      <c r="E37" s="156" t="s">
        <v>114</v>
      </c>
      <c r="F37" s="168">
        <f>D37</f>
        <v>0</v>
      </c>
    </row>
    <row r="38" spans="1:6" ht="17.25" customHeight="1">
      <c r="A38" s="156" t="s">
        <v>118</v>
      </c>
      <c r="B38" s="160"/>
      <c r="C38" s="156"/>
      <c r="D38" s="155"/>
      <c r="E38" s="156"/>
      <c r="F38" s="155"/>
    </row>
    <row r="39" spans="1:6" ht="17.25" customHeight="1">
      <c r="A39" s="156" t="s">
        <v>147</v>
      </c>
      <c r="B39" s="160"/>
      <c r="C39" s="173"/>
      <c r="D39" s="174"/>
      <c r="E39" s="164"/>
      <c r="F39" s="167"/>
    </row>
    <row r="40" spans="1:6" ht="17.25" customHeight="1">
      <c r="A40" s="164"/>
      <c r="B40" s="160"/>
      <c r="C40" s="163"/>
      <c r="D40" s="174"/>
      <c r="E40" s="163"/>
      <c r="F40" s="174"/>
    </row>
    <row r="41" spans="1:6" ht="17.25" customHeight="1">
      <c r="A41" s="151" t="s">
        <v>120</v>
      </c>
      <c r="B41" s="169">
        <f>B36+B37</f>
        <v>731.294</v>
      </c>
      <c r="C41" s="175" t="s">
        <v>121</v>
      </c>
      <c r="D41" s="170">
        <f>D37+D36</f>
        <v>731.294</v>
      </c>
      <c r="E41" s="151" t="s">
        <v>121</v>
      </c>
      <c r="F41" s="154">
        <f>F36+F37</f>
        <v>731.294</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4">
      <selection activeCell="E18" sqref="E18"/>
    </sheetView>
  </sheetViews>
  <sheetFormatPr defaultColWidth="9.16015625" defaultRowHeight="12.75" customHeight="1"/>
  <cols>
    <col min="1" max="1" width="21.33203125" style="0" customWidth="1"/>
    <col min="2" max="2" width="45.660156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2" t="s">
        <v>20</v>
      </c>
      <c r="B2" s="82"/>
      <c r="C2" s="82"/>
      <c r="D2" s="82"/>
      <c r="E2" s="82"/>
      <c r="F2" s="82"/>
      <c r="G2" s="82"/>
    </row>
    <row r="3" ht="22.5" customHeight="1">
      <c r="G3" s="4" t="s">
        <v>47</v>
      </c>
    </row>
    <row r="4" spans="1:7" ht="23.25" customHeight="1">
      <c r="A4" s="87" t="s">
        <v>148</v>
      </c>
      <c r="B4" s="87" t="s">
        <v>149</v>
      </c>
      <c r="C4" s="87" t="s">
        <v>127</v>
      </c>
      <c r="D4" s="87" t="s">
        <v>150</v>
      </c>
      <c r="E4" s="87" t="s">
        <v>151</v>
      </c>
      <c r="F4" s="87" t="s">
        <v>152</v>
      </c>
      <c r="G4" s="87" t="s">
        <v>153</v>
      </c>
    </row>
    <row r="5" spans="1:7" ht="23.25" customHeight="1">
      <c r="A5" s="87" t="s">
        <v>137</v>
      </c>
      <c r="B5" s="87" t="s">
        <v>137</v>
      </c>
      <c r="C5" s="87">
        <v>1</v>
      </c>
      <c r="D5" s="87">
        <v>2</v>
      </c>
      <c r="E5" s="87">
        <v>3</v>
      </c>
      <c r="F5" s="87">
        <v>4</v>
      </c>
      <c r="G5" s="87" t="s">
        <v>137</v>
      </c>
    </row>
    <row r="6" spans="1:7" ht="30" customHeight="1">
      <c r="A6" s="140"/>
      <c r="B6" s="148" t="s">
        <v>127</v>
      </c>
      <c r="C6" s="149">
        <v>731.294</v>
      </c>
      <c r="D6" s="149">
        <v>222.04</v>
      </c>
      <c r="E6" s="137">
        <v>57.46</v>
      </c>
      <c r="F6" s="149">
        <v>451.794</v>
      </c>
      <c r="G6" s="87"/>
    </row>
    <row r="7" spans="1:7" ht="30" customHeight="1">
      <c r="A7" s="140" t="s">
        <v>154</v>
      </c>
      <c r="B7" s="140" t="s">
        <v>155</v>
      </c>
      <c r="C7" s="149">
        <v>489.89</v>
      </c>
      <c r="D7" s="149">
        <v>222.04</v>
      </c>
      <c r="E7" s="137">
        <v>57.46</v>
      </c>
      <c r="F7" s="149">
        <v>210.39</v>
      </c>
      <c r="G7" s="87"/>
    </row>
    <row r="8" spans="1:7" ht="30" customHeight="1">
      <c r="A8" s="140" t="s">
        <v>156</v>
      </c>
      <c r="B8" s="140" t="s">
        <v>157</v>
      </c>
      <c r="C8" s="149">
        <v>489.894</v>
      </c>
      <c r="D8" s="149">
        <v>222.04</v>
      </c>
      <c r="E8" s="137">
        <v>57.46</v>
      </c>
      <c r="F8" s="149">
        <v>210.394</v>
      </c>
      <c r="G8" s="87"/>
    </row>
    <row r="9" spans="1:7" ht="30" customHeight="1">
      <c r="A9" s="140" t="s">
        <v>158</v>
      </c>
      <c r="B9" s="140" t="s">
        <v>159</v>
      </c>
      <c r="C9" s="149">
        <v>279.5</v>
      </c>
      <c r="D9" s="149">
        <v>222.04</v>
      </c>
      <c r="E9" s="137">
        <v>57.46</v>
      </c>
      <c r="F9" s="149"/>
      <c r="G9" s="87"/>
    </row>
    <row r="10" spans="1:7" ht="30" customHeight="1">
      <c r="A10" s="140" t="s">
        <v>160</v>
      </c>
      <c r="B10" s="140" t="s">
        <v>161</v>
      </c>
      <c r="C10" s="149">
        <v>210.394</v>
      </c>
      <c r="D10" s="149"/>
      <c r="E10" s="137"/>
      <c r="F10" s="149">
        <v>210.394</v>
      </c>
      <c r="G10" s="87"/>
    </row>
    <row r="11" spans="1:7" ht="30" customHeight="1">
      <c r="A11" s="140" t="s">
        <v>162</v>
      </c>
      <c r="B11" s="140" t="s">
        <v>163</v>
      </c>
      <c r="C11" s="149">
        <v>45.25</v>
      </c>
      <c r="D11" s="149"/>
      <c r="E11" s="137"/>
      <c r="F11" s="149">
        <v>45.25</v>
      </c>
      <c r="G11" s="87"/>
    </row>
    <row r="12" spans="1:7" ht="30" customHeight="1">
      <c r="A12" s="140" t="s">
        <v>164</v>
      </c>
      <c r="B12" s="140" t="s">
        <v>165</v>
      </c>
      <c r="C12" s="149">
        <v>156.15</v>
      </c>
      <c r="D12" s="149"/>
      <c r="E12" s="137"/>
      <c r="F12" s="149">
        <v>156.15</v>
      </c>
      <c r="G12" s="137"/>
    </row>
    <row r="13" spans="1:7" ht="30" customHeight="1">
      <c r="A13" s="140" t="s">
        <v>166</v>
      </c>
      <c r="B13" s="140" t="s">
        <v>167</v>
      </c>
      <c r="C13" s="149">
        <v>40</v>
      </c>
      <c r="D13" s="149"/>
      <c r="E13" s="137"/>
      <c r="F13" s="149">
        <v>40</v>
      </c>
      <c r="G13" s="137"/>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7">
      <selection activeCell="A1" sqref="A1:G35"/>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43.5" style="0" customWidth="1"/>
  </cols>
  <sheetData>
    <row r="1" ht="30" customHeight="1">
      <c r="A1" s="59" t="s">
        <v>21</v>
      </c>
    </row>
    <row r="2" spans="1:6" ht="28.5" customHeight="1">
      <c r="A2" s="82" t="s">
        <v>22</v>
      </c>
      <c r="B2" s="82"/>
      <c r="C2" s="82"/>
      <c r="D2" s="82"/>
      <c r="E2" s="82"/>
      <c r="F2" s="82"/>
    </row>
    <row r="3" ht="22.5" customHeight="1">
      <c r="F3" s="4" t="s">
        <v>47</v>
      </c>
    </row>
    <row r="4" spans="1:7" ht="22.5" customHeight="1">
      <c r="A4" s="87" t="s">
        <v>168</v>
      </c>
      <c r="B4" s="87" t="s">
        <v>169</v>
      </c>
      <c r="C4" s="87" t="s">
        <v>127</v>
      </c>
      <c r="D4" s="87" t="s">
        <v>150</v>
      </c>
      <c r="E4" s="87" t="s">
        <v>151</v>
      </c>
      <c r="F4" s="87" t="s">
        <v>152</v>
      </c>
      <c r="G4" s="137" t="s">
        <v>153</v>
      </c>
    </row>
    <row r="5" spans="1:7" ht="15.75" customHeight="1">
      <c r="A5" s="133" t="s">
        <v>137</v>
      </c>
      <c r="B5" s="133" t="s">
        <v>137</v>
      </c>
      <c r="C5" s="133">
        <v>1</v>
      </c>
      <c r="D5" s="133">
        <v>2</v>
      </c>
      <c r="E5" s="133">
        <v>3</v>
      </c>
      <c r="F5" s="133">
        <v>4</v>
      </c>
      <c r="G5" s="137"/>
    </row>
    <row r="6" spans="1:7" ht="12.75" customHeight="1">
      <c r="A6" s="134"/>
      <c r="B6" s="134" t="s">
        <v>170</v>
      </c>
      <c r="C6" s="135">
        <v>731.294</v>
      </c>
      <c r="D6" s="135">
        <v>222.04</v>
      </c>
      <c r="E6" s="135">
        <v>57.46</v>
      </c>
      <c r="F6" s="135">
        <v>451.794</v>
      </c>
      <c r="G6" s="137"/>
    </row>
    <row r="7" spans="1:7" ht="12.75" customHeight="1">
      <c r="A7" s="134" t="s">
        <v>171</v>
      </c>
      <c r="B7" s="136" t="s">
        <v>172</v>
      </c>
      <c r="C7" s="135">
        <v>222.04</v>
      </c>
      <c r="D7" s="135">
        <v>222.04</v>
      </c>
      <c r="E7" s="137"/>
      <c r="F7" s="135"/>
      <c r="G7" s="137"/>
    </row>
    <row r="8" spans="1:7" ht="12.75" customHeight="1">
      <c r="A8" s="138" t="s">
        <v>173</v>
      </c>
      <c r="B8" s="139" t="s">
        <v>174</v>
      </c>
      <c r="C8" s="135">
        <f>D8+F8</f>
        <v>98.0816</v>
      </c>
      <c r="D8" s="135">
        <v>98.0816</v>
      </c>
      <c r="E8" s="137"/>
      <c r="F8" s="135"/>
      <c r="G8" s="137"/>
    </row>
    <row r="9" spans="1:7" ht="12.75" customHeight="1">
      <c r="A9" s="138" t="s">
        <v>175</v>
      </c>
      <c r="B9" s="139" t="s">
        <v>176</v>
      </c>
      <c r="C9" s="135">
        <f aca="true" t="shared" si="0" ref="C8:C10">D9+F9</f>
        <v>5.5124</v>
      </c>
      <c r="D9" s="135">
        <v>5.5124</v>
      </c>
      <c r="E9" s="137"/>
      <c r="F9" s="135"/>
      <c r="G9" s="137"/>
    </row>
    <row r="10" spans="1:7" ht="12.75" customHeight="1">
      <c r="A10" s="138" t="s">
        <v>177</v>
      </c>
      <c r="B10" s="139" t="s">
        <v>178</v>
      </c>
      <c r="C10" s="135">
        <f t="shared" si="0"/>
        <v>48.714</v>
      </c>
      <c r="D10" s="135">
        <v>48.714</v>
      </c>
      <c r="E10" s="137"/>
      <c r="F10" s="135"/>
      <c r="G10" s="137"/>
    </row>
    <row r="11" spans="1:7" ht="12.75" customHeight="1">
      <c r="A11" s="138" t="s">
        <v>179</v>
      </c>
      <c r="B11" s="139" t="s">
        <v>180</v>
      </c>
      <c r="C11" s="135">
        <v>27.0745</v>
      </c>
      <c r="D11" s="135">
        <v>27.0745</v>
      </c>
      <c r="E11" s="137"/>
      <c r="F11" s="135"/>
      <c r="G11" s="137"/>
    </row>
    <row r="12" spans="1:7" ht="12.75" customHeight="1">
      <c r="A12" s="138" t="s">
        <v>181</v>
      </c>
      <c r="B12" s="139" t="s">
        <v>182</v>
      </c>
      <c r="C12" s="135">
        <v>10.8298</v>
      </c>
      <c r="D12" s="135">
        <v>10.8298</v>
      </c>
      <c r="E12" s="137"/>
      <c r="F12" s="135"/>
      <c r="G12" s="137"/>
    </row>
    <row r="13" spans="1:7" ht="12.75" customHeight="1">
      <c r="A13" s="138" t="s">
        <v>183</v>
      </c>
      <c r="B13" s="139" t="s">
        <v>184</v>
      </c>
      <c r="C13" s="135">
        <v>2.1278</v>
      </c>
      <c r="D13" s="135">
        <v>2.1278</v>
      </c>
      <c r="E13" s="137"/>
      <c r="F13" s="135"/>
      <c r="G13" s="137"/>
    </row>
    <row r="14" spans="1:7" ht="12.75" customHeight="1">
      <c r="A14" s="138" t="s">
        <v>185</v>
      </c>
      <c r="B14" s="139" t="s">
        <v>186</v>
      </c>
      <c r="C14" s="135">
        <v>17.5656</v>
      </c>
      <c r="D14" s="135">
        <v>17.5656</v>
      </c>
      <c r="E14" s="137"/>
      <c r="F14" s="135"/>
      <c r="G14" s="137"/>
    </row>
    <row r="15" spans="1:7" ht="12.75" customHeight="1">
      <c r="A15" s="138" t="s">
        <v>187</v>
      </c>
      <c r="B15" s="139" t="s">
        <v>188</v>
      </c>
      <c r="C15" s="135">
        <v>12.1343</v>
      </c>
      <c r="D15" s="135">
        <v>12.1343</v>
      </c>
      <c r="E15" s="137"/>
      <c r="F15" s="135"/>
      <c r="G15" s="142" t="s">
        <v>189</v>
      </c>
    </row>
    <row r="16" spans="1:7" ht="12.75" customHeight="1">
      <c r="A16" s="143" t="s">
        <v>190</v>
      </c>
      <c r="B16" s="136" t="s">
        <v>191</v>
      </c>
      <c r="C16" s="135">
        <f>E16+F16</f>
        <v>509.25399999999996</v>
      </c>
      <c r="D16" s="137"/>
      <c r="E16" s="135">
        <v>57.46</v>
      </c>
      <c r="F16" s="135">
        <v>451.794</v>
      </c>
      <c r="G16" s="144"/>
    </row>
    <row r="17" spans="1:7" ht="12.75" customHeight="1">
      <c r="A17" s="145" t="s">
        <v>192</v>
      </c>
      <c r="B17" s="139" t="s">
        <v>193</v>
      </c>
      <c r="C17" s="135">
        <f>F17+E17</f>
        <v>19.78</v>
      </c>
      <c r="D17" s="137"/>
      <c r="E17" s="135">
        <v>6.9</v>
      </c>
      <c r="F17" s="146">
        <v>12.88</v>
      </c>
      <c r="G17" s="147"/>
    </row>
    <row r="18" spans="1:7" ht="12.75" customHeight="1">
      <c r="A18" s="145" t="s">
        <v>194</v>
      </c>
      <c r="B18" s="139" t="s">
        <v>195</v>
      </c>
      <c r="C18" s="135">
        <f>E18+F18</f>
        <v>0</v>
      </c>
      <c r="D18" s="137"/>
      <c r="E18" s="135"/>
      <c r="F18" s="135"/>
      <c r="G18" s="147"/>
    </row>
    <row r="19" spans="1:7" ht="12.75" customHeight="1">
      <c r="A19" s="145" t="s">
        <v>196</v>
      </c>
      <c r="B19" s="139" t="s">
        <v>197</v>
      </c>
      <c r="C19" s="135">
        <v>5</v>
      </c>
      <c r="D19" s="137"/>
      <c r="E19" s="135"/>
      <c r="F19" s="135">
        <v>5</v>
      </c>
      <c r="G19" s="147"/>
    </row>
    <row r="20" spans="1:7" ht="12.75" customHeight="1">
      <c r="A20" s="145" t="s">
        <v>198</v>
      </c>
      <c r="B20" s="139" t="s">
        <v>199</v>
      </c>
      <c r="C20" s="135">
        <f aca="true" t="shared" si="1" ref="C20:C29">E20+F20</f>
        <v>0.69</v>
      </c>
      <c r="D20" s="137"/>
      <c r="E20" s="135">
        <v>0.69</v>
      </c>
      <c r="F20" s="135"/>
      <c r="G20" s="147"/>
    </row>
    <row r="21" spans="1:7" ht="12.75" customHeight="1">
      <c r="A21" s="145" t="s">
        <v>200</v>
      </c>
      <c r="B21" s="139" t="s">
        <v>201</v>
      </c>
      <c r="C21" s="135">
        <f t="shared" si="1"/>
        <v>21.61</v>
      </c>
      <c r="D21" s="137"/>
      <c r="E21" s="135">
        <v>1.61</v>
      </c>
      <c r="F21" s="135">
        <v>20</v>
      </c>
      <c r="G21" s="147" t="s">
        <v>202</v>
      </c>
    </row>
    <row r="22" spans="1:7" ht="12.75" customHeight="1">
      <c r="A22" s="145" t="s">
        <v>203</v>
      </c>
      <c r="B22" s="139" t="s">
        <v>204</v>
      </c>
      <c r="C22" s="135">
        <f t="shared" si="1"/>
        <v>1.38</v>
      </c>
      <c r="D22" s="137"/>
      <c r="E22" s="135">
        <v>1.38</v>
      </c>
      <c r="F22" s="135"/>
      <c r="G22" s="147"/>
    </row>
    <row r="23" spans="1:7" ht="12.75" customHeight="1">
      <c r="A23" s="145" t="s">
        <v>205</v>
      </c>
      <c r="B23" s="139" t="s">
        <v>206</v>
      </c>
      <c r="C23" s="135">
        <f t="shared" si="1"/>
        <v>40.81</v>
      </c>
      <c r="D23" s="137"/>
      <c r="E23" s="135">
        <v>13.41</v>
      </c>
      <c r="F23" s="135">
        <v>27.4</v>
      </c>
      <c r="G23" s="147"/>
    </row>
    <row r="24" spans="1:7" ht="12.75" customHeight="1">
      <c r="A24" s="145" t="s">
        <v>207</v>
      </c>
      <c r="B24" s="139" t="s">
        <v>208</v>
      </c>
      <c r="C24" s="135">
        <f t="shared" si="1"/>
        <v>12.36</v>
      </c>
      <c r="D24" s="137"/>
      <c r="E24" s="135">
        <v>7.36</v>
      </c>
      <c r="F24" s="135">
        <v>5</v>
      </c>
      <c r="G24" s="147" t="s">
        <v>209</v>
      </c>
    </row>
    <row r="25" spans="1:7" ht="36" customHeight="1">
      <c r="A25" s="145" t="s">
        <v>210</v>
      </c>
      <c r="B25" s="139" t="s">
        <v>211</v>
      </c>
      <c r="C25" s="135">
        <f t="shared" si="1"/>
        <v>107.09</v>
      </c>
      <c r="D25" s="137"/>
      <c r="E25" s="135">
        <v>0.69</v>
      </c>
      <c r="F25" s="135">
        <v>106.4</v>
      </c>
      <c r="G25" s="138" t="s">
        <v>212</v>
      </c>
    </row>
    <row r="26" spans="1:7" ht="12.75" customHeight="1">
      <c r="A26" s="145" t="s">
        <v>213</v>
      </c>
      <c r="B26" s="139" t="s">
        <v>214</v>
      </c>
      <c r="C26" s="135">
        <f t="shared" si="1"/>
        <v>0</v>
      </c>
      <c r="D26" s="137"/>
      <c r="E26" s="135"/>
      <c r="F26" s="135"/>
      <c r="G26" s="138"/>
    </row>
    <row r="27" spans="1:7" ht="12.75" customHeight="1">
      <c r="A27" s="145" t="s">
        <v>215</v>
      </c>
      <c r="B27" s="139" t="s">
        <v>216</v>
      </c>
      <c r="C27" s="135">
        <f t="shared" si="1"/>
        <v>0</v>
      </c>
      <c r="D27" s="137"/>
      <c r="E27" s="135"/>
      <c r="F27" s="135"/>
      <c r="G27" s="147"/>
    </row>
    <row r="28" spans="1:7" ht="12.75" customHeight="1">
      <c r="A28" s="145" t="s">
        <v>217</v>
      </c>
      <c r="B28" s="139" t="s">
        <v>218</v>
      </c>
      <c r="C28" s="135">
        <f t="shared" si="1"/>
        <v>0</v>
      </c>
      <c r="D28" s="137"/>
      <c r="E28" s="135"/>
      <c r="F28" s="135"/>
      <c r="G28" s="147"/>
    </row>
    <row r="29" spans="1:7" ht="12.75" customHeight="1">
      <c r="A29" s="145" t="s">
        <v>219</v>
      </c>
      <c r="B29" s="139" t="s">
        <v>220</v>
      </c>
      <c r="C29" s="135">
        <f t="shared" si="1"/>
        <v>2</v>
      </c>
      <c r="D29" s="137"/>
      <c r="E29" s="135">
        <v>2</v>
      </c>
      <c r="F29" s="135"/>
      <c r="G29" s="147"/>
    </row>
    <row r="30" spans="1:7" ht="12.75" customHeight="1">
      <c r="A30" s="145" t="s">
        <v>221</v>
      </c>
      <c r="B30" s="139" t="s">
        <v>222</v>
      </c>
      <c r="C30" s="135"/>
      <c r="D30" s="137"/>
      <c r="E30" s="135"/>
      <c r="F30" s="135"/>
      <c r="G30" s="147"/>
    </row>
    <row r="31" spans="1:7" ht="42" customHeight="1">
      <c r="A31" s="145" t="s">
        <v>223</v>
      </c>
      <c r="B31" s="139" t="s">
        <v>224</v>
      </c>
      <c r="C31" s="135">
        <f aca="true" t="shared" si="2" ref="C31:C35">E31+F31</f>
        <v>246.114</v>
      </c>
      <c r="D31" s="137"/>
      <c r="E31" s="135"/>
      <c r="F31" s="135">
        <v>246.114</v>
      </c>
      <c r="G31" s="138" t="s">
        <v>225</v>
      </c>
    </row>
    <row r="32" spans="1:7" ht="12.75" customHeight="1">
      <c r="A32" s="145" t="s">
        <v>226</v>
      </c>
      <c r="B32" s="139" t="s">
        <v>227</v>
      </c>
      <c r="C32" s="135">
        <f t="shared" si="2"/>
        <v>1.76</v>
      </c>
      <c r="D32" s="137"/>
      <c r="E32" s="135">
        <v>1.76</v>
      </c>
      <c r="F32" s="135"/>
      <c r="G32" s="147"/>
    </row>
    <row r="33" spans="1:7" ht="12.75" customHeight="1">
      <c r="A33" s="145" t="s">
        <v>228</v>
      </c>
      <c r="B33" s="139" t="s">
        <v>229</v>
      </c>
      <c r="C33" s="135">
        <f t="shared" si="2"/>
        <v>12</v>
      </c>
      <c r="D33" s="137"/>
      <c r="E33" s="135">
        <v>12</v>
      </c>
      <c r="F33" s="135"/>
      <c r="G33" s="147"/>
    </row>
    <row r="34" spans="1:7" ht="12.75" customHeight="1">
      <c r="A34" s="145" t="s">
        <v>230</v>
      </c>
      <c r="B34" s="139" t="s">
        <v>231</v>
      </c>
      <c r="C34" s="135">
        <f t="shared" si="2"/>
        <v>19</v>
      </c>
      <c r="D34" s="137"/>
      <c r="E34" s="135">
        <v>0</v>
      </c>
      <c r="F34" s="135">
        <v>19</v>
      </c>
      <c r="G34" s="147" t="s">
        <v>232</v>
      </c>
    </row>
    <row r="35" spans="1:7" ht="12.75" customHeight="1">
      <c r="A35" s="145" t="s">
        <v>233</v>
      </c>
      <c r="B35" s="139" t="s">
        <v>234</v>
      </c>
      <c r="C35" s="135">
        <f t="shared" si="2"/>
        <v>19.66</v>
      </c>
      <c r="D35" s="137"/>
      <c r="E35" s="135">
        <v>9.66</v>
      </c>
      <c r="F35" s="135">
        <v>10</v>
      </c>
      <c r="G35" s="138"/>
    </row>
  </sheetData>
  <sheetProtection/>
  <printOptions horizontalCentered="1"/>
  <pageMargins left="0.59" right="0.59" top="0.79" bottom="0.79" header="0.5" footer="0.5"/>
  <pageSetup fitToHeight="1000" fitToWidth="1"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8" sqref="E8"/>
    </sheetView>
  </sheetViews>
  <sheetFormatPr defaultColWidth="9.16015625" defaultRowHeight="12.75" customHeight="1"/>
  <cols>
    <col min="1" max="1" width="21.33203125" style="0" customWidth="1"/>
    <col min="2" max="2" width="54" style="0" customWidth="1"/>
    <col min="3" max="6" width="21.33203125" style="0" customWidth="1"/>
  </cols>
  <sheetData>
    <row r="1" ht="30" customHeight="1">
      <c r="A1" s="59" t="s">
        <v>23</v>
      </c>
    </row>
    <row r="2" spans="1:6" ht="28.5" customHeight="1">
      <c r="A2" s="82" t="s">
        <v>235</v>
      </c>
      <c r="B2" s="82"/>
      <c r="C2" s="82"/>
      <c r="D2" s="82"/>
      <c r="E2" s="82"/>
      <c r="F2" s="82"/>
    </row>
    <row r="3" ht="22.5" customHeight="1">
      <c r="F3" s="4" t="s">
        <v>47</v>
      </c>
    </row>
    <row r="4" spans="1:6" ht="22.5" customHeight="1">
      <c r="A4" s="87" t="s">
        <v>148</v>
      </c>
      <c r="B4" s="87" t="s">
        <v>149</v>
      </c>
      <c r="C4" s="87" t="s">
        <v>127</v>
      </c>
      <c r="D4" s="87" t="s">
        <v>150</v>
      </c>
      <c r="E4" s="87" t="s">
        <v>151</v>
      </c>
      <c r="F4" s="87" t="s">
        <v>153</v>
      </c>
    </row>
    <row r="5" spans="1:6" ht="15.75" customHeight="1">
      <c r="A5" s="89" t="s">
        <v>137</v>
      </c>
      <c r="B5" s="89" t="s">
        <v>137</v>
      </c>
      <c r="C5" s="89">
        <v>1</v>
      </c>
      <c r="D5" s="89">
        <v>2</v>
      </c>
      <c r="E5" s="89">
        <v>3</v>
      </c>
      <c r="F5" s="89" t="s">
        <v>137</v>
      </c>
    </row>
    <row r="6" spans="1:6" ht="12.75" customHeight="1">
      <c r="A6" s="140" t="s">
        <v>154</v>
      </c>
      <c r="B6" s="140" t="s">
        <v>155</v>
      </c>
      <c r="C6" s="141">
        <f>SUM(D6:E6)</f>
        <v>279.5</v>
      </c>
      <c r="D6" s="135">
        <v>222.04</v>
      </c>
      <c r="E6" s="135">
        <v>57.46</v>
      </c>
      <c r="F6" s="75"/>
    </row>
    <row r="7" spans="1:6" ht="12.75" customHeight="1">
      <c r="A7" s="140" t="s">
        <v>156</v>
      </c>
      <c r="B7" s="140" t="s">
        <v>157</v>
      </c>
      <c r="C7" s="75"/>
      <c r="D7" s="135">
        <v>222.04</v>
      </c>
      <c r="E7" s="135">
        <v>57.46</v>
      </c>
      <c r="F7" s="75"/>
    </row>
    <row r="8" spans="1:6" ht="12.75" customHeight="1">
      <c r="A8" s="140" t="s">
        <v>158</v>
      </c>
      <c r="B8" s="140" t="s">
        <v>159</v>
      </c>
      <c r="C8" s="75"/>
      <c r="D8" s="135">
        <v>222.04</v>
      </c>
      <c r="E8" s="135">
        <v>57.46</v>
      </c>
      <c r="F8" s="75"/>
    </row>
    <row r="9" spans="1:6" ht="12.75" customHeight="1">
      <c r="A9" s="75"/>
      <c r="B9" s="75"/>
      <c r="C9" s="75"/>
      <c r="D9" s="75"/>
      <c r="E9" s="75"/>
      <c r="F9" s="75"/>
    </row>
    <row r="10" spans="1:6" ht="12.75" customHeight="1">
      <c r="A10" s="75"/>
      <c r="B10" s="75"/>
      <c r="C10" s="75"/>
      <c r="D10" s="75"/>
      <c r="E10" s="75"/>
      <c r="F10" s="75"/>
    </row>
    <row r="11" spans="1:6" ht="12.75" customHeight="1">
      <c r="A11" s="75"/>
      <c r="B11" s="75"/>
      <c r="C11" s="75"/>
      <c r="D11" s="76"/>
      <c r="E11" s="75"/>
      <c r="F11" s="75"/>
    </row>
    <row r="12" spans="1:6" ht="12.75" customHeight="1">
      <c r="A12" s="75"/>
      <c r="B12" s="75"/>
      <c r="C12" s="75"/>
      <c r="D12" s="75"/>
      <c r="E12" s="75"/>
      <c r="F12" s="75"/>
    </row>
    <row r="13" spans="1:6" ht="12.75" customHeight="1">
      <c r="A13" s="75"/>
      <c r="B13" s="76"/>
      <c r="C13" s="75"/>
      <c r="D13" s="76"/>
      <c r="E13" s="76"/>
      <c r="F13" s="76"/>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2018-06-28T08:34:21Z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eadingLayo">
    <vt:bool>false</vt:bool>
  </property>
</Properties>
</file>