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'表2-部门综合预算收入总表'!$A$1:$P$21</definedName>
    <definedName name="_xlnm.Print_Area" localSheetId="4">'表3-部门综合预算支出总表'!$A$1:$N$21</definedName>
    <definedName name="_xlnm.Print_Area" localSheetId="5">'表4-部门综合预算财政拨款收支总表'!$A$1:$F$41</definedName>
    <definedName name="_xlnm.Print_Area" localSheetId="6">'表5-部门综合预算一般公共预算支出明细表（按功能科目分）'!$A$1:$G$20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<sst xmlns="http://schemas.openxmlformats.org/spreadsheetml/2006/main" count="1031" uniqueCount="435">
  <si>
    <t>附件2</t>
  </si>
  <si>
    <t>2018年部门综合预算公开报表</t>
  </si>
  <si>
    <t xml:space="preserve">                部门名称：神木市文广局</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</si>
  <si>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</si>
  <si>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</si>
  <si>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</si>
  <si>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</si>
  <si>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</si>
  <si>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</si>
  <si>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</si>
  <si>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</si>
  <si>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</si>
  <si>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</si>
  <si>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</si>
  <si>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</si>
  <si>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</si>
  <si>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</si>
  <si>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</si>
  <si>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</si>
  <si>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</si>
  <si>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</si>
  <si>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</si>
  <si>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</si>
  <si>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</si>
  <si>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</si>
  <si>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</si>
  <si>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</si>
  <si>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</si>
  <si>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</si>
  <si>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</si>
  <si>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</si>
  <si>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</si>
  <si>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</si>
  <si>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</si>
  <si>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</si>
  <si>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</si>
  <si>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</si>
  <si>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</si>
  <si>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</si>
  <si>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按照全市整体部署，逐步推进</t>
  </si>
  <si>
    <t>表14</t>
  </si>
  <si>
    <t>2018年部门整体支出绩效目标表</t>
  </si>
  <si>
    <t>表15</t>
  </si>
  <si>
    <t>2018年专项资金整体绩效目标表</t>
  </si>
  <si>
    <t>表16</t>
  </si>
  <si>
    <t>部门单位构成、人员情况及国有资产情况统计表</t>
  </si>
  <si>
    <t>神木市文体广电局</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</si>
  <si>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</si>
  <si>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</si>
  <si>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</si>
  <si>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</si>
  <si>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</si>
  <si>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</si>
  <si>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</si>
  <si>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</si>
  <si>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</si>
  <si>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</si>
  <si>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</si>
  <si>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</si>
  <si>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</si>
  <si>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</si>
  <si>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</si>
  <si>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</si>
  <si>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</si>
  <si>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</si>
  <si>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</si>
  <si>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</si>
  <si>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</si>
  <si>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</si>
  <si>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</si>
  <si>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</si>
  <si>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</si>
  <si>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</si>
  <si>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</si>
  <si>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</si>
  <si>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</si>
  <si>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</si>
  <si>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</si>
  <si>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</si>
  <si>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</si>
  <si>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</si>
  <si>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</si>
  <si>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</si>
  <si>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</si>
  <si>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</si>
  <si>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</si>
  <si>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</si>
  <si>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</si>
  <si>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</si>
  <si>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</si>
  <si>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</si>
  <si>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</si>
  <si>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</si>
  <si>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</si>
  <si>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</si>
  <si>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</si>
  <si>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</si>
  <si>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</si>
  <si>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</si>
  <si>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</si>
  <si>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</si>
  <si>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</si>
  <si>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</si>
  <si>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</si>
  <si>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</si>
  <si>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</si>
  <si>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</si>
  <si>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</si>
  <si>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</si>
  <si>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</si>
  <si>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</si>
  <si>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</si>
  <si>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</si>
  <si>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</si>
  <si>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</si>
  <si>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</si>
  <si>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</si>
  <si>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</si>
  <si>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</si>
  <si>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</si>
  <si>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</si>
  <si>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</si>
  <si>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2018年神木市文体广电局部门综合预算收入总表</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</si>
  <si>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</si>
  <si>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</si>
  <si>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</si>
  <si>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</si>
  <si>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</si>
  <si>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</si>
  <si>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</si>
  <si>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</si>
  <si>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</si>
  <si>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</si>
  <si>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</si>
  <si>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</si>
  <si>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</si>
  <si>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</si>
  <si>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</si>
  <si>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</si>
  <si>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神木市图书馆</t>
  </si>
  <si>
    <t>神木市文管办</t>
  </si>
  <si>
    <t>神木市文化馆</t>
  </si>
  <si>
    <t>神木市体育中心</t>
  </si>
  <si>
    <t>神木市博物馆</t>
  </si>
  <si>
    <t>神木市晋剧团</t>
  </si>
  <si>
    <t>神木市少儿体校</t>
  </si>
  <si>
    <t>神木市电视转播台</t>
  </si>
  <si>
    <t>神木市电视发射台</t>
  </si>
  <si>
    <t>神木市有线电视台</t>
  </si>
  <si>
    <t>神木人民广播电台</t>
  </si>
  <si>
    <t>神木市文化综合执法大队</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</si>
  <si>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</si>
  <si>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</si>
  <si>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</si>
  <si>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</si>
  <si>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</si>
  <si>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</si>
  <si>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</si>
  <si>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</si>
  <si>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</si>
  <si>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</si>
  <si>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</si>
  <si>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</si>
  <si>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</si>
  <si>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</si>
  <si>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</si>
  <si>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文化体育与传媒支出行政运行</t>
  </si>
  <si>
    <t>文化体育与传媒支出机关服务</t>
  </si>
  <si>
    <t>文化体育与传媒支出图书馆</t>
  </si>
  <si>
    <t>文化展示及纪念机构</t>
  </si>
  <si>
    <t>艺术表演团体</t>
  </si>
  <si>
    <t>文化市场管理</t>
  </si>
  <si>
    <t>文物保护</t>
  </si>
  <si>
    <t>博物馆</t>
  </si>
  <si>
    <t>体育场馆</t>
  </si>
  <si>
    <t>体育训练</t>
  </si>
  <si>
    <t>广播</t>
  </si>
  <si>
    <t>电视</t>
  </si>
  <si>
    <t>广播电视监控</t>
  </si>
  <si>
    <t>其他广播影视支出</t>
  </si>
  <si>
    <t>经济科目编码</t>
  </si>
  <si>
    <t>经济科目名称</t>
  </si>
  <si>
    <t>301</t>
  </si>
  <si>
    <t>30101</t>
  </si>
  <si>
    <t>基本工资</t>
  </si>
  <si>
    <t>30102</t>
  </si>
  <si>
    <t>津贴补贴</t>
  </si>
  <si>
    <t>30103</t>
  </si>
  <si>
    <t>奖金</t>
  </si>
  <si>
    <t>30107</t>
  </si>
  <si>
    <t>绩效工资</t>
  </si>
  <si>
    <t>30108</t>
  </si>
  <si>
    <t>机关事业单位基本养老保险缴费</t>
  </si>
  <si>
    <t>30109</t>
  </si>
  <si>
    <t>职业年金缴费</t>
  </si>
  <si>
    <t>30112</t>
  </si>
  <si>
    <t>其他社会保障缴费</t>
  </si>
  <si>
    <t>30113</t>
  </si>
  <si>
    <t>住房公积金</t>
  </si>
  <si>
    <t>30199</t>
  </si>
  <si>
    <t>其他工资福利</t>
  </si>
  <si>
    <t>302</t>
  </si>
  <si>
    <t>30201</t>
  </si>
  <si>
    <t>办公费</t>
  </si>
  <si>
    <t>30202</t>
  </si>
  <si>
    <t>印刷费</t>
  </si>
  <si>
    <t>30203</t>
  </si>
  <si>
    <t>咨询费</t>
  </si>
  <si>
    <t>30204</t>
  </si>
  <si>
    <t>手续费</t>
  </si>
  <si>
    <t>30205</t>
  </si>
  <si>
    <t>水费</t>
  </si>
  <si>
    <t>30206</t>
  </si>
  <si>
    <t>电费</t>
  </si>
  <si>
    <t>30207</t>
  </si>
  <si>
    <t>邮电费</t>
  </si>
  <si>
    <t>30209</t>
  </si>
  <si>
    <t>物业管理费</t>
  </si>
  <si>
    <t>30211</t>
  </si>
  <si>
    <t>差旅费</t>
  </si>
  <si>
    <t>30213</t>
  </si>
  <si>
    <t>维修费</t>
  </si>
  <si>
    <t>30216</t>
  </si>
  <si>
    <t>培训费</t>
  </si>
  <si>
    <t>30217</t>
  </si>
  <si>
    <t>招待费</t>
  </si>
  <si>
    <t>30218</t>
  </si>
  <si>
    <t>专用材料费</t>
  </si>
  <si>
    <t>30226</t>
  </si>
  <si>
    <t>劳务费</t>
  </si>
  <si>
    <t>30228</t>
  </si>
  <si>
    <t>工会经费</t>
  </si>
  <si>
    <t>30231</t>
  </si>
  <si>
    <t>公务用车运行维护费</t>
  </si>
  <si>
    <t>30239</t>
  </si>
  <si>
    <t>其他交通费用</t>
  </si>
  <si>
    <t>30299</t>
  </si>
  <si>
    <t>其他商品和服务支出</t>
  </si>
  <si>
    <t>303</t>
  </si>
  <si>
    <t>30301</t>
  </si>
  <si>
    <t>离休费</t>
  </si>
  <si>
    <t>30302</t>
  </si>
  <si>
    <t>退休费</t>
  </si>
  <si>
    <t>30305</t>
  </si>
  <si>
    <t>生活补助</t>
  </si>
  <si>
    <t>30399</t>
  </si>
  <si>
    <t>其他对个人和家庭的补助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</si>
  <si>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</si>
  <si>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</si>
  <si>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</si>
  <si>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</si>
  <si>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</si>
  <si>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</si>
  <si>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</si>
  <si>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</si>
  <si>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</si>
  <si>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</si>
  <si>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</si>
  <si>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</si>
  <si>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</si>
  <si>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</si>
  <si>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</si>
  <si>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</si>
  <si>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</si>
  <si>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</si>
  <si>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</si>
  <si>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</si>
  <si>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</si>
  <si>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</si>
  <si>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</si>
  <si>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</si>
  <si>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</si>
  <si>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</si>
  <si>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</si>
  <si>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</si>
  <si>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</si>
  <si>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</si>
  <si>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</si>
  <si>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</si>
  <si>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</si>
  <si>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</si>
  <si>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</si>
  <si>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</si>
  <si>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</si>
  <si>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博物馆调整展陈文物</t>
  </si>
  <si>
    <t>电影公司广场文化电影放映</t>
  </si>
  <si>
    <t>榆林政府购买公共演出服务场次补助资金</t>
  </si>
  <si>
    <t>文化稽查大队文化市场监管费</t>
  </si>
  <si>
    <t>文化稽查大队扫黄打非专项经费及文物保护单位专项巡查经费</t>
  </si>
  <si>
    <t>文化馆活动经费</t>
  </si>
  <si>
    <t>文化馆、图书馆志愿者服务费</t>
  </si>
  <si>
    <t>体育中心全县职工运动会经费</t>
  </si>
  <si>
    <t>省级文化保护（文物安全）</t>
  </si>
  <si>
    <t>农村中央广播电视无线数字化覆盖工程运维费</t>
  </si>
  <si>
    <t>第八届陕西省艺术节经费</t>
  </si>
  <si>
    <t>&lt;母殇&gt;赴京演出及参评省第八届艺术节经费</t>
  </si>
  <si>
    <t>《神木新闻》在陕西广电高清互动电视上线经费</t>
  </si>
  <si>
    <t>文化产业发展及外宣专项经费（黄土文化学会）</t>
  </si>
  <si>
    <t>神木市古迹文化调查、整理与研究报告经费</t>
  </si>
  <si>
    <t>图书馆图书购置经费</t>
  </si>
  <si>
    <t>新闻文化中心厨房及餐厅设备购置经费</t>
  </si>
  <si>
    <t>电视台、广播电台搬迁经费</t>
  </si>
  <si>
    <t>第八届陕西省艺术节神木分会场系列文化活动经费</t>
  </si>
  <si>
    <t>图书馆图书服务、国学经典传承及读书活动等费用</t>
  </si>
  <si>
    <t>体育中心新建楼顶灯箱经费</t>
  </si>
  <si>
    <t>体育场馆免费低收费开放地方配套资金</t>
  </si>
  <si>
    <t>广播电视无线覆盖工程</t>
  </si>
  <si>
    <t>电视转播台综合用房高压线改线工程资金</t>
  </si>
  <si>
    <t>大型体育场馆免费低收费补助资金</t>
  </si>
  <si>
    <t>大礼堂日常运行维护费</t>
  </si>
  <si>
    <t>农村中央广播电视无线覆盖工程设备运维</t>
  </si>
  <si>
    <t>农村有线电视减免费</t>
  </si>
  <si>
    <t>广播电视新闻采编费</t>
  </si>
  <si>
    <t>电影公司70年代老放映员工资待遇补助</t>
  </si>
  <si>
    <t>电影公司国家电影放映2131工程配套补贴</t>
  </si>
  <si>
    <t>文化馆非物质文化遗产传承人传承费</t>
  </si>
  <si>
    <t>2017年农村文化建设专项资金</t>
  </si>
  <si>
    <t>全年文化活动经费</t>
  </si>
  <si>
    <t>美术馆、图书馆、文化馆免费开放补助</t>
  </si>
  <si>
    <t>购买乒乓球、足球、等社会文体活动服务经费</t>
  </si>
  <si>
    <t>非物质文化遗产保护（神木面花）</t>
  </si>
  <si>
    <t>二郎山景区免费开放补助</t>
  </si>
  <si>
    <t>第八届陕西艺术节参评群星奖节目经费</t>
  </si>
  <si>
    <t>春节文化活动</t>
  </si>
  <si>
    <t>博物馆志愿者讲解员补助</t>
  </si>
  <si>
    <t>博物馆荣誉顾问聘请非</t>
  </si>
  <si>
    <t>中央补助地方公共文化服务体系建设</t>
  </si>
  <si>
    <t>新闻中心大楼餐饮服务费</t>
  </si>
  <si>
    <t>二郎山景区整改经费</t>
  </si>
  <si>
    <t>科目编码</t>
  </si>
  <si>
    <t>采购项目</t>
  </si>
  <si>
    <t>采购目录</t>
  </si>
  <si>
    <t>购买服务内容</t>
  </si>
  <si>
    <t>规格型号</t>
  </si>
  <si>
    <t>数量</t>
  </si>
  <si>
    <t>实施采购时间</t>
  </si>
  <si>
    <t>预算金额</t>
  </si>
  <si>
    <t>说明</t>
  </si>
  <si>
    <t>类</t>
  </si>
  <si>
    <t>款</t>
  </si>
  <si>
    <t>项</t>
  </si>
  <si>
    <t>01</t>
  </si>
  <si>
    <t>02</t>
  </si>
  <si>
    <t>其他货物</t>
  </si>
  <si>
    <t>其他工程</t>
  </si>
  <si>
    <t>各类图书及教材</t>
  </si>
  <si>
    <t>房屋及建筑物维修、改造工程</t>
  </si>
  <si>
    <t>2017年</t>
  </si>
  <si>
    <t>2018年</t>
  </si>
  <si>
    <t>增减变化情况</t>
  </si>
  <si>
    <t>一般公共预算拨款安排的“三公”经费预算</t>
  </si>
  <si>
    <t>会议费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</si>
  <si>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</si>
  <si>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</si>
  <si>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</si>
  <si>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</si>
  <si>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</si>
  <si>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</si>
  <si>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</si>
  <si>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</si>
  <si>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</si>
  <si>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</si>
  <si>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</si>
  <si>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</si>
  <si>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</si>
  <si>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</si>
  <si>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</si>
  <si>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</si>
  <si>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</si>
  <si>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</si>
  <si>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</si>
  <si>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</si>
  <si>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</si>
  <si>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</si>
  <si>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</si>
  <si>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</si>
  <si>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</si>
  <si>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</si>
  <si>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</si>
  <si>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</si>
  <si>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</si>
  <si>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</si>
  <si>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</si>
  <si>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</si>
  <si>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</si>
  <si>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</si>
  <si>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</si>
  <si>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</si>
  <si>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</si>
  <si>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</si>
  <si>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</si>
  <si>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</si>
  <si>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</si>
  <si>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</si>
  <si>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</si>
  <si>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</si>
  <si>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</si>
  <si>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</si>
  <si>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</si>
  <si>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</si>
  <si>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</si>
  <si>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</si>
  <si>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</si>
  <si>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</si>
  <si>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</si>
  <si>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</si>
  <si>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</si>
  <si>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</si>
  <si>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</si>
  <si>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</si>
  <si>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</si>
  <si>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</si>
  <si>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</si>
  <si>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</si>
  <si>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</si>
  <si>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</si>
  <si>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</si>
  <si>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</si>
  <si>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</si>
  <si>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</si>
  <si>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部门单位构成、人员情况及国有资产情况统计表        </t>
  </si>
  <si>
    <t>部门</t>
  </si>
  <si>
    <t>编制人数</t>
  </si>
  <si>
    <t>实有人数</t>
  </si>
  <si>
    <t>单位管理的离退休人员数</t>
  </si>
  <si>
    <t>截止2017年底国有资产占用情况</t>
  </si>
  <si>
    <t>2018年部门预算安排购置情况</t>
  </si>
  <si>
    <t>行政</t>
  </si>
  <si>
    <t>事业</t>
  </si>
  <si>
    <t>车辆数量</t>
  </si>
  <si>
    <t>车辆价值（单位：万元）</t>
  </si>
  <si>
    <t>入账设备数量</t>
  </si>
  <si>
    <t>入账设备价值（单位：万元）</t>
  </si>
  <si>
    <t>车辆价值</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</si>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</sst>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sz val="11"/>
      <color indexed="9"/>
      <name val="宋体"/>
      <family val="0"/>
    </font>
    <font>
      <b/>
      <sz val="13"/>
      <color indexed="54"/>
      <name val="宋体"/>
      <family val="0"/>
    </font>
    <font>
      <sz val="11"/>
      <color indexed="10"/>
      <name val="宋体"/>
      <family val="0"/>
    </font>
    <font>
      <b/>
      <sz val="10"/>
      <name val="Arial"/>
      <family val="2"/>
    </font>
    <font>
      <sz val="11"/>
      <color indexed="16"/>
      <name val="宋体"/>
      <family val="0"/>
    </font>
    <font>
      <sz val="11"/>
      <color indexed="17"/>
      <name val="宋体"/>
      <family val="0"/>
    </font>
    <font>
      <b/>
      <sz val="11"/>
      <color indexed="9"/>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6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6"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17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0" fillId="0" borderId="9" xfId="0" applyNumberFormat="1" applyBorder="1" applyAlignment="1">
      <alignment horizontal="center" vertical="center" wrapText="1"/>
    </xf>
    <xf numFmtId="0" fontId="0" fillId="0" borderId="9" xfId="0" applyBorder="1" applyAlignment="1">
      <alignment/>
    </xf>
    <xf numFmtId="0" fontId="0" fillId="0" borderId="0" xfId="0" applyAlignment="1">
      <alignment horizontal="centerContinuous" vertical="center"/>
    </xf>
    <xf numFmtId="0" fontId="0" fillId="0" borderId="10" xfId="0" applyBorder="1" applyAlignment="1">
      <alignment horizontal="center" vertical="center"/>
    </xf>
    <xf numFmtId="3" fontId="0" fillId="0" borderId="9" xfId="0" applyNumberFormat="1" applyFill="1" applyBorder="1" applyAlignment="1">
      <alignment/>
    </xf>
    <xf numFmtId="3" fontId="0" fillId="0" borderId="9" xfId="0" applyNumberFormat="1" applyFont="1" applyFill="1" applyBorder="1" applyAlignment="1" applyProtection="1">
      <alignment horizontal="center" vertical="center" wrapText="1"/>
      <protection/>
    </xf>
    <xf numFmtId="3" fontId="0" fillId="0" borderId="9" xfId="0" applyNumberFormat="1" applyBorder="1" applyAlignment="1">
      <alignment/>
    </xf>
    <xf numFmtId="0" fontId="0" fillId="0" borderId="0" xfId="0" applyAlignment="1">
      <alignment vertical="center"/>
    </xf>
    <xf numFmtId="0" fontId="0" fillId="0" borderId="0" xfId="0" applyAlignment="1">
      <alignment horizontal="right" vertical="center"/>
    </xf>
    <xf numFmtId="0" fontId="0" fillId="0" borderId="9" xfId="0" applyFont="1" applyFill="1" applyBorder="1" applyAlignment="1">
      <alignment horizontal="center" vertical="center"/>
    </xf>
    <xf numFmtId="3" fontId="0" fillId="0" borderId="9" xfId="0" applyNumberFormat="1" applyFill="1" applyBorder="1" applyAlignment="1">
      <alignment horizontal="center" vertical="center"/>
    </xf>
    <xf numFmtId="0" fontId="0" fillId="0" borderId="9" xfId="0" applyBorder="1" applyAlignment="1">
      <alignment vertical="center"/>
    </xf>
    <xf numFmtId="0" fontId="0" fillId="0" borderId="9" xfId="0"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181" fontId="0" fillId="0" borderId="9" xfId="0" applyNumberFormat="1" applyFont="1" applyFill="1" applyBorder="1" applyAlignment="1" applyProtection="1">
      <alignment horizontal="right" vertical="center" wrapText="1"/>
      <protection/>
    </xf>
    <xf numFmtId="49" fontId="0" fillId="0" borderId="23" xfId="0" applyNumberFormat="1" applyFill="1" applyBorder="1" applyAlignment="1" applyProtection="1">
      <alignment horizontal="left" vertical="center" wrapText="1"/>
      <protection/>
    </xf>
    <xf numFmtId="181" fontId="0" fillId="0" borderId="9" xfId="0" applyNumberFormat="1" applyBorder="1" applyAlignment="1">
      <alignment/>
    </xf>
    <xf numFmtId="49" fontId="0" fillId="0" borderId="9" xfId="0" applyNumberFormat="1" applyFont="1" applyFill="1" applyBorder="1" applyAlignment="1" applyProtection="1">
      <alignment horizontal="left"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176" t="s">
        <v>1</v>
      </c>
    </row>
    <row r="3" spans="1:14" ht="93.75" customHeight="1">
      <c r="A3" s="177"/>
      <c r="N3" s="60"/>
    </row>
    <row r="4" ht="81.75" customHeight="1">
      <c r="A4" s="178" t="s">
        <v>2</v>
      </c>
    </row>
    <row r="5" ht="40.5" customHeight="1">
      <c r="A5" s="178" t="s">
        <v>3</v>
      </c>
    </row>
    <row r="6" ht="36.75" customHeight="1">
      <c r="A6" s="178"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A3" sqref="A3"/>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25</v>
      </c>
    </row>
    <row r="2" spans="1:6" ht="28.5" customHeight="1">
      <c r="A2" s="82" t="s">
        <v>248</v>
      </c>
      <c r="B2" s="82"/>
      <c r="C2" s="82"/>
      <c r="D2" s="82"/>
      <c r="E2" s="82"/>
      <c r="F2" s="82"/>
    </row>
    <row r="3" spans="1:6" ht="22.5" customHeight="1">
      <c r="A3" t="s">
        <v>46</v>
      </c>
      <c r="F3" s="4" t="s">
        <v>47</v>
      </c>
    </row>
    <row r="4" spans="1:6" ht="22.5" customHeight="1">
      <c r="A4" s="84" t="s">
        <v>180</v>
      </c>
      <c r="B4" s="84" t="s">
        <v>181</v>
      </c>
      <c r="C4" s="84" t="s">
        <v>128</v>
      </c>
      <c r="D4" s="84" t="s">
        <v>162</v>
      </c>
      <c r="E4" s="84" t="s">
        <v>163</v>
      </c>
      <c r="F4" s="84" t="s">
        <v>165</v>
      </c>
    </row>
    <row r="5" spans="1:6" ht="21.75" customHeight="1">
      <c r="A5" s="129" t="s">
        <v>138</v>
      </c>
      <c r="B5" s="130" t="s">
        <v>138</v>
      </c>
      <c r="C5" s="71">
        <v>1</v>
      </c>
      <c r="D5" s="71">
        <v>2</v>
      </c>
      <c r="E5" s="71">
        <v>3</v>
      </c>
      <c r="F5" s="71" t="s">
        <v>138</v>
      </c>
    </row>
    <row r="6" spans="1:6" ht="17.25" customHeight="1">
      <c r="A6" s="129"/>
      <c r="B6" s="130" t="s">
        <v>128</v>
      </c>
      <c r="C6" s="117">
        <v>3410.42</v>
      </c>
      <c r="D6" s="131">
        <v>3083.21</v>
      </c>
      <c r="E6" s="131">
        <v>327.21</v>
      </c>
      <c r="F6" s="75"/>
    </row>
    <row r="7" spans="1:6" ht="17.25" customHeight="1">
      <c r="A7" s="129" t="s">
        <v>182</v>
      </c>
      <c r="B7" s="129"/>
      <c r="C7" s="115">
        <v>2965.9799</v>
      </c>
      <c r="D7" s="115"/>
      <c r="E7" s="115"/>
      <c r="F7" s="75"/>
    </row>
    <row r="8" spans="1:6" ht="17.25" customHeight="1">
      <c r="A8" s="129" t="s">
        <v>183</v>
      </c>
      <c r="B8" s="129" t="s">
        <v>184</v>
      </c>
      <c r="C8" s="132">
        <v>1535.8062</v>
      </c>
      <c r="D8" s="132">
        <v>1535.8062</v>
      </c>
      <c r="E8" s="132"/>
      <c r="F8" s="75"/>
    </row>
    <row r="9" spans="1:6" ht="17.25" customHeight="1">
      <c r="A9" s="129" t="s">
        <v>185</v>
      </c>
      <c r="B9" s="129" t="s">
        <v>186</v>
      </c>
      <c r="C9" s="132">
        <v>99.798</v>
      </c>
      <c r="D9" s="132">
        <v>99.798</v>
      </c>
      <c r="E9" s="132"/>
      <c r="F9" s="75"/>
    </row>
    <row r="10" spans="1:6" ht="17.25" customHeight="1">
      <c r="A10" s="129" t="s">
        <v>187</v>
      </c>
      <c r="B10" s="133" t="s">
        <v>188</v>
      </c>
      <c r="C10" s="132">
        <v>66.5188</v>
      </c>
      <c r="D10" s="132">
        <v>66.5188</v>
      </c>
      <c r="E10" s="132"/>
      <c r="F10" s="75"/>
    </row>
    <row r="11" spans="1:6" ht="17.25" customHeight="1">
      <c r="A11" s="129" t="s">
        <v>189</v>
      </c>
      <c r="B11" s="129" t="s">
        <v>190</v>
      </c>
      <c r="C11" s="132">
        <v>538.878</v>
      </c>
      <c r="D11" s="132">
        <v>538.878</v>
      </c>
      <c r="E11" s="132"/>
      <c r="F11" s="84"/>
    </row>
    <row r="12" spans="1:6" ht="17.25" customHeight="1">
      <c r="A12" s="129" t="s">
        <v>191</v>
      </c>
      <c r="B12" s="129" t="s">
        <v>192</v>
      </c>
      <c r="C12" s="132">
        <v>324.3123</v>
      </c>
      <c r="D12" s="132">
        <v>324.3123</v>
      </c>
      <c r="E12" s="132"/>
      <c r="F12" s="71"/>
    </row>
    <row r="13" spans="1:6" ht="17.25" customHeight="1">
      <c r="A13" s="129" t="s">
        <v>193</v>
      </c>
      <c r="B13" s="129" t="s">
        <v>194</v>
      </c>
      <c r="C13" s="132">
        <v>129.7249</v>
      </c>
      <c r="D13" s="132">
        <v>129.7249</v>
      </c>
      <c r="E13" s="132"/>
      <c r="F13" s="75"/>
    </row>
    <row r="14" spans="1:6" ht="17.25" customHeight="1">
      <c r="A14" s="129" t="s">
        <v>195</v>
      </c>
      <c r="B14" s="129" t="s">
        <v>196</v>
      </c>
      <c r="C14" s="132">
        <v>26.0295</v>
      </c>
      <c r="D14" s="132">
        <v>26.0295</v>
      </c>
      <c r="E14" s="132"/>
      <c r="F14" s="75"/>
    </row>
    <row r="15" spans="1:6" ht="17.25" customHeight="1">
      <c r="A15" s="129" t="s">
        <v>197</v>
      </c>
      <c r="B15" s="129" t="s">
        <v>198</v>
      </c>
      <c r="C15" s="132">
        <v>204.7767</v>
      </c>
      <c r="D15" s="132">
        <v>204.7767</v>
      </c>
      <c r="E15" s="132"/>
      <c r="F15" s="75"/>
    </row>
    <row r="16" spans="1:6" ht="17.25" customHeight="1">
      <c r="A16" s="129" t="s">
        <v>199</v>
      </c>
      <c r="B16" s="129" t="s">
        <v>200</v>
      </c>
      <c r="C16" s="132">
        <v>40.1355</v>
      </c>
      <c r="D16" s="132">
        <v>40.1355</v>
      </c>
      <c r="E16" s="132"/>
      <c r="F16" s="75"/>
    </row>
    <row r="17" spans="1:6" ht="17.25" customHeight="1">
      <c r="A17" s="129" t="s">
        <v>201</v>
      </c>
      <c r="B17" s="129"/>
      <c r="C17" s="132">
        <v>327.21</v>
      </c>
      <c r="D17" s="132"/>
      <c r="E17" s="132"/>
      <c r="F17" s="75"/>
    </row>
    <row r="18" spans="1:6" ht="17.25" customHeight="1">
      <c r="A18" s="129" t="s">
        <v>202</v>
      </c>
      <c r="B18" s="129" t="s">
        <v>203</v>
      </c>
      <c r="C18" s="132">
        <v>52.3174</v>
      </c>
      <c r="D18" s="134"/>
      <c r="E18" s="132">
        <v>52.3174</v>
      </c>
      <c r="F18" s="75"/>
    </row>
    <row r="19" spans="1:6" ht="17.25" customHeight="1">
      <c r="A19" s="129" t="s">
        <v>204</v>
      </c>
      <c r="B19" s="129" t="s">
        <v>205</v>
      </c>
      <c r="C19" s="132">
        <v>3.8834</v>
      </c>
      <c r="D19" s="134"/>
      <c r="E19" s="132">
        <v>3.8834</v>
      </c>
      <c r="F19" s="75"/>
    </row>
    <row r="20" spans="1:6" ht="17.25" customHeight="1">
      <c r="A20" s="129" t="s">
        <v>206</v>
      </c>
      <c r="B20" s="129" t="s">
        <v>207</v>
      </c>
      <c r="C20" s="132">
        <v>1.1</v>
      </c>
      <c r="D20" s="134"/>
      <c r="E20" s="132">
        <v>1.1</v>
      </c>
      <c r="F20" s="84"/>
    </row>
    <row r="21" spans="1:6" ht="17.25" customHeight="1">
      <c r="A21" s="129" t="s">
        <v>208</v>
      </c>
      <c r="B21" s="129" t="s">
        <v>209</v>
      </c>
      <c r="C21" s="132">
        <v>0.411</v>
      </c>
      <c r="D21" s="134"/>
      <c r="E21" s="132">
        <v>0.411</v>
      </c>
      <c r="F21" s="71"/>
    </row>
    <row r="22" spans="1:6" ht="17.25" customHeight="1">
      <c r="A22" s="129" t="s">
        <v>210</v>
      </c>
      <c r="B22" s="129" t="s">
        <v>211</v>
      </c>
      <c r="C22" s="132">
        <v>3.82</v>
      </c>
      <c r="D22" s="134"/>
      <c r="E22" s="132">
        <v>3.82</v>
      </c>
      <c r="F22" s="75"/>
    </row>
    <row r="23" spans="1:6" ht="17.25" customHeight="1">
      <c r="A23" s="129" t="s">
        <v>212</v>
      </c>
      <c r="B23" s="129" t="s">
        <v>213</v>
      </c>
      <c r="C23" s="132">
        <v>40</v>
      </c>
      <c r="D23" s="134"/>
      <c r="E23" s="132">
        <v>40</v>
      </c>
      <c r="F23" s="75"/>
    </row>
    <row r="24" spans="1:6" ht="12.75" customHeight="1">
      <c r="A24" s="129" t="s">
        <v>214</v>
      </c>
      <c r="B24" s="129" t="s">
        <v>215</v>
      </c>
      <c r="C24" s="132">
        <v>7.535</v>
      </c>
      <c r="D24" s="134"/>
      <c r="E24" s="132">
        <v>7.535</v>
      </c>
      <c r="F24" s="88"/>
    </row>
    <row r="25" spans="1:6" ht="12.75" customHeight="1">
      <c r="A25" s="129" t="s">
        <v>216</v>
      </c>
      <c r="B25" s="129" t="s">
        <v>217</v>
      </c>
      <c r="C25" s="132">
        <v>36</v>
      </c>
      <c r="D25" s="134"/>
      <c r="E25" s="132">
        <v>36</v>
      </c>
      <c r="F25" s="88"/>
    </row>
    <row r="26" spans="1:6" ht="12.75" customHeight="1">
      <c r="A26" s="135" t="s">
        <v>218</v>
      </c>
      <c r="B26" s="129" t="s">
        <v>219</v>
      </c>
      <c r="C26" s="132">
        <v>36.7953</v>
      </c>
      <c r="D26" s="134"/>
      <c r="E26" s="132">
        <v>36.7953</v>
      </c>
      <c r="F26" s="88"/>
    </row>
    <row r="27" spans="1:6" ht="12.75" customHeight="1">
      <c r="A27" s="135" t="s">
        <v>220</v>
      </c>
      <c r="B27" s="135" t="s">
        <v>221</v>
      </c>
      <c r="C27" s="132">
        <v>25.675</v>
      </c>
      <c r="D27" s="134"/>
      <c r="E27" s="132">
        <v>25.675</v>
      </c>
      <c r="F27" s="88"/>
    </row>
    <row r="28" spans="1:6" ht="12.75" customHeight="1">
      <c r="A28" s="135" t="s">
        <v>222</v>
      </c>
      <c r="B28" s="135" t="s">
        <v>223</v>
      </c>
      <c r="C28" s="132">
        <v>2.485</v>
      </c>
      <c r="D28" s="134"/>
      <c r="E28" s="132">
        <v>2.485</v>
      </c>
      <c r="F28" s="88"/>
    </row>
    <row r="29" spans="1:6" ht="12.75" customHeight="1">
      <c r="A29" s="135" t="s">
        <v>224</v>
      </c>
      <c r="B29" s="135" t="s">
        <v>225</v>
      </c>
      <c r="C29" s="132">
        <v>8.8</v>
      </c>
      <c r="D29" s="134"/>
      <c r="E29" s="132">
        <v>8.8</v>
      </c>
      <c r="F29" s="88"/>
    </row>
    <row r="30" spans="1:6" ht="12.75" customHeight="1">
      <c r="A30" s="135" t="s">
        <v>228</v>
      </c>
      <c r="B30" s="135" t="s">
        <v>229</v>
      </c>
      <c r="C30" s="132">
        <v>27.8</v>
      </c>
      <c r="D30" s="134"/>
      <c r="E30" s="132">
        <v>27.8</v>
      </c>
      <c r="F30" s="88"/>
    </row>
    <row r="31" spans="1:6" ht="12.75" customHeight="1">
      <c r="A31" s="135" t="s">
        <v>230</v>
      </c>
      <c r="B31" s="135" t="s">
        <v>231</v>
      </c>
      <c r="C31" s="132">
        <v>29.3109</v>
      </c>
      <c r="D31" s="134"/>
      <c r="E31" s="132">
        <v>29.3109</v>
      </c>
      <c r="F31" s="88"/>
    </row>
    <row r="32" spans="1:6" ht="12.75" customHeight="1">
      <c r="A32" s="135" t="s">
        <v>232</v>
      </c>
      <c r="B32" s="135" t="s">
        <v>233</v>
      </c>
      <c r="C32" s="132">
        <v>30</v>
      </c>
      <c r="D32" s="134"/>
      <c r="E32" s="132">
        <v>30</v>
      </c>
      <c r="F32" s="88"/>
    </row>
    <row r="33" spans="1:6" ht="12.75" customHeight="1">
      <c r="A33" s="135" t="s">
        <v>234</v>
      </c>
      <c r="B33" s="135" t="s">
        <v>235</v>
      </c>
      <c r="C33" s="132">
        <v>4.26</v>
      </c>
      <c r="D33" s="134"/>
      <c r="E33" s="132">
        <v>4.26</v>
      </c>
      <c r="F33" s="88"/>
    </row>
    <row r="34" spans="1:6" ht="12.75" customHeight="1">
      <c r="A34" s="135" t="s">
        <v>236</v>
      </c>
      <c r="B34" s="135" t="s">
        <v>237</v>
      </c>
      <c r="C34" s="132">
        <v>17.017</v>
      </c>
      <c r="D34" s="134"/>
      <c r="E34" s="132">
        <v>17.017</v>
      </c>
      <c r="F34" s="88"/>
    </row>
    <row r="35" spans="1:6" ht="12.75" customHeight="1">
      <c r="A35" s="135" t="s">
        <v>238</v>
      </c>
      <c r="B35" s="135"/>
      <c r="C35" s="132">
        <v>117.2301</v>
      </c>
      <c r="D35" s="132"/>
      <c r="E35" s="132"/>
      <c r="F35" s="88"/>
    </row>
    <row r="36" spans="1:6" ht="12.75" customHeight="1">
      <c r="A36" s="135" t="s">
        <v>239</v>
      </c>
      <c r="B36" s="135" t="s">
        <v>240</v>
      </c>
      <c r="C36" s="132">
        <v>9.585</v>
      </c>
      <c r="D36" s="132">
        <v>9.585</v>
      </c>
      <c r="E36" s="132"/>
      <c r="F36" s="88"/>
    </row>
    <row r="37" spans="1:6" ht="12.75" customHeight="1">
      <c r="A37" s="135" t="s">
        <v>241</v>
      </c>
      <c r="B37" s="135" t="s">
        <v>242</v>
      </c>
      <c r="C37" s="132">
        <v>99.9823</v>
      </c>
      <c r="D37" s="132">
        <v>99.9823</v>
      </c>
      <c r="E37" s="132"/>
      <c r="F37" s="88"/>
    </row>
    <row r="38" spans="1:6" ht="12.75" customHeight="1">
      <c r="A38" s="135" t="s">
        <v>243</v>
      </c>
      <c r="B38" s="135" t="s">
        <v>244</v>
      </c>
      <c r="C38" s="132">
        <v>4.122</v>
      </c>
      <c r="D38" s="132">
        <v>4.122</v>
      </c>
      <c r="E38" s="132"/>
      <c r="F38" s="88"/>
    </row>
    <row r="39" spans="1:6" ht="12.75" customHeight="1">
      <c r="A39" s="135" t="s">
        <v>245</v>
      </c>
      <c r="B39" s="135" t="s">
        <v>246</v>
      </c>
      <c r="C39" s="132">
        <v>3.5408</v>
      </c>
      <c r="D39" s="132">
        <v>3.5408</v>
      </c>
      <c r="E39" s="132"/>
      <c r="F39" s="88"/>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3" sqref="A3:B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2" t="s">
        <v>27</v>
      </c>
      <c r="B1" s="103"/>
      <c r="C1" s="103"/>
      <c r="D1" s="103"/>
      <c r="E1" s="103"/>
      <c r="F1" s="104"/>
    </row>
    <row r="2" spans="1:6" ht="16.5" customHeight="1">
      <c r="A2" s="105" t="s">
        <v>28</v>
      </c>
      <c r="B2" s="106"/>
      <c r="C2" s="106"/>
      <c r="D2" s="106"/>
      <c r="E2" s="106"/>
      <c r="F2" s="106"/>
    </row>
    <row r="3" spans="1:6" ht="16.5" customHeight="1">
      <c r="A3" s="107" t="s">
        <v>46</v>
      </c>
      <c r="B3" s="107"/>
      <c r="C3" s="108"/>
      <c r="D3" s="108"/>
      <c r="E3" s="109"/>
      <c r="F3" s="109" t="s">
        <v>47</v>
      </c>
    </row>
    <row r="4" spans="1:6" ht="16.5" customHeight="1">
      <c r="A4" s="110" t="s">
        <v>48</v>
      </c>
      <c r="B4" s="110"/>
      <c r="C4" s="110" t="s">
        <v>49</v>
      </c>
      <c r="D4" s="110"/>
      <c r="E4" s="110"/>
      <c r="F4" s="110"/>
    </row>
    <row r="5" spans="1:6" ht="16.5" customHeight="1">
      <c r="A5" s="110" t="s">
        <v>50</v>
      </c>
      <c r="B5" s="110" t="s">
        <v>51</v>
      </c>
      <c r="C5" s="110" t="s">
        <v>52</v>
      </c>
      <c r="D5" s="111" t="s">
        <v>51</v>
      </c>
      <c r="E5" s="110" t="s">
        <v>53</v>
      </c>
      <c r="F5" s="110" t="s">
        <v>51</v>
      </c>
    </row>
    <row r="6" spans="1:6" ht="16.5" customHeight="1">
      <c r="A6" s="112" t="s">
        <v>249</v>
      </c>
      <c r="B6" s="113"/>
      <c r="C6" s="114" t="s">
        <v>250</v>
      </c>
      <c r="D6" s="115"/>
      <c r="E6" s="116" t="s">
        <v>251</v>
      </c>
      <c r="F6" s="117">
        <f>SUM(F7:F10)</f>
        <v>0</v>
      </c>
    </row>
    <row r="7" spans="1:6" ht="16.5" customHeight="1">
      <c r="A7" s="118"/>
      <c r="B7" s="113"/>
      <c r="C7" s="114" t="s">
        <v>252</v>
      </c>
      <c r="D7" s="115"/>
      <c r="E7" s="119" t="s">
        <v>253</v>
      </c>
      <c r="F7" s="120"/>
    </row>
    <row r="8" spans="1:8" ht="16.5" customHeight="1">
      <c r="A8" s="118"/>
      <c r="B8" s="113"/>
      <c r="C8" s="114" t="s">
        <v>254</v>
      </c>
      <c r="D8" s="115"/>
      <c r="E8" s="119" t="s">
        <v>255</v>
      </c>
      <c r="F8" s="120"/>
      <c r="H8" s="60"/>
    </row>
    <row r="9" spans="1:6" ht="16.5" customHeight="1">
      <c r="A9" s="112"/>
      <c r="B9" s="113"/>
      <c r="C9" s="114" t="s">
        <v>256</v>
      </c>
      <c r="D9" s="115"/>
      <c r="E9" s="119" t="s">
        <v>257</v>
      </c>
      <c r="F9" s="120"/>
    </row>
    <row r="10" spans="1:7" ht="16.5" customHeight="1">
      <c r="A10" s="112"/>
      <c r="B10" s="113"/>
      <c r="C10" s="114" t="s">
        <v>258</v>
      </c>
      <c r="D10" s="115"/>
      <c r="E10" s="119" t="s">
        <v>259</v>
      </c>
      <c r="F10" s="120"/>
      <c r="G10" s="60"/>
    </row>
    <row r="11" spans="1:7" ht="16.5" customHeight="1">
      <c r="A11" s="118"/>
      <c r="B11" s="113"/>
      <c r="C11" s="114" t="s">
        <v>260</v>
      </c>
      <c r="D11" s="115"/>
      <c r="E11" s="119" t="s">
        <v>261</v>
      </c>
      <c r="F11" s="117">
        <f>SUM(F12:F21)</f>
        <v>0</v>
      </c>
      <c r="G11" s="60"/>
    </row>
    <row r="12" spans="1:7" ht="16.5" customHeight="1">
      <c r="A12" s="118"/>
      <c r="B12" s="113"/>
      <c r="C12" s="114" t="s">
        <v>262</v>
      </c>
      <c r="D12" s="115"/>
      <c r="E12" s="119" t="s">
        <v>253</v>
      </c>
      <c r="F12" s="120"/>
      <c r="G12" s="60"/>
    </row>
    <row r="13" spans="1:7" ht="16.5" customHeight="1">
      <c r="A13" s="121"/>
      <c r="B13" s="113"/>
      <c r="C13" s="114" t="s">
        <v>263</v>
      </c>
      <c r="D13" s="115"/>
      <c r="E13" s="119" t="s">
        <v>255</v>
      </c>
      <c r="F13" s="120"/>
      <c r="G13" s="60"/>
    </row>
    <row r="14" spans="1:6" ht="16.5" customHeight="1">
      <c r="A14" s="121"/>
      <c r="B14" s="113"/>
      <c r="C14" s="114" t="s">
        <v>264</v>
      </c>
      <c r="D14" s="115"/>
      <c r="E14" s="119" t="s">
        <v>257</v>
      </c>
      <c r="F14" s="120"/>
    </row>
    <row r="15" spans="1:6" ht="16.5" customHeight="1">
      <c r="A15" s="121"/>
      <c r="B15" s="113"/>
      <c r="C15" s="114" t="s">
        <v>265</v>
      </c>
      <c r="D15" s="115"/>
      <c r="E15" s="119" t="s">
        <v>266</v>
      </c>
      <c r="F15" s="120"/>
    </row>
    <row r="16" spans="1:8" ht="16.5" customHeight="1">
      <c r="A16" s="75"/>
      <c r="B16" s="122"/>
      <c r="C16" s="114" t="s">
        <v>267</v>
      </c>
      <c r="D16" s="115"/>
      <c r="E16" s="119" t="s">
        <v>268</v>
      </c>
      <c r="F16" s="120"/>
      <c r="H16" s="60"/>
    </row>
    <row r="17" spans="1:6" ht="16.5" customHeight="1">
      <c r="A17" s="76"/>
      <c r="B17" s="122"/>
      <c r="C17" s="114" t="s">
        <v>269</v>
      </c>
      <c r="D17" s="115"/>
      <c r="E17" s="119" t="s">
        <v>270</v>
      </c>
      <c r="F17" s="120"/>
    </row>
    <row r="18" spans="1:6" ht="16.5" customHeight="1">
      <c r="A18" s="76"/>
      <c r="B18" s="122"/>
      <c r="C18" s="114" t="s">
        <v>271</v>
      </c>
      <c r="D18" s="115"/>
      <c r="E18" s="119" t="s">
        <v>272</v>
      </c>
      <c r="F18" s="120"/>
    </row>
    <row r="19" spans="1:6" ht="16.5" customHeight="1">
      <c r="A19" s="121"/>
      <c r="B19" s="122"/>
      <c r="C19" s="114" t="s">
        <v>273</v>
      </c>
      <c r="D19" s="115"/>
      <c r="E19" s="119" t="s">
        <v>274</v>
      </c>
      <c r="F19" s="120"/>
    </row>
    <row r="20" spans="1:6" ht="16.5" customHeight="1">
      <c r="A20" s="121"/>
      <c r="B20" s="113"/>
      <c r="C20" s="114" t="s">
        <v>275</v>
      </c>
      <c r="D20" s="115"/>
      <c r="E20" s="119" t="s">
        <v>276</v>
      </c>
      <c r="F20" s="120"/>
    </row>
    <row r="21" spans="1:6" ht="16.5" customHeight="1">
      <c r="A21" s="75"/>
      <c r="B21" s="113"/>
      <c r="C21" s="76"/>
      <c r="D21" s="115"/>
      <c r="E21" s="119" t="s">
        <v>277</v>
      </c>
      <c r="F21" s="120"/>
    </row>
    <row r="22" spans="1:6" ht="16.5" customHeight="1">
      <c r="A22" s="76"/>
      <c r="B22" s="113"/>
      <c r="C22" s="76"/>
      <c r="D22" s="115"/>
      <c r="E22" s="123" t="s">
        <v>278</v>
      </c>
      <c r="F22" s="120"/>
    </row>
    <row r="23" spans="1:6" ht="16.5" customHeight="1">
      <c r="A23" s="76"/>
      <c r="B23" s="113"/>
      <c r="C23" s="76"/>
      <c r="D23" s="115"/>
      <c r="E23" s="123" t="s">
        <v>279</v>
      </c>
      <c r="F23" s="120"/>
    </row>
    <row r="24" spans="1:6" ht="16.5" customHeight="1">
      <c r="A24" s="76"/>
      <c r="B24" s="113"/>
      <c r="C24" s="114"/>
      <c r="D24" s="124"/>
      <c r="E24" s="123" t="s">
        <v>280</v>
      </c>
      <c r="F24" s="120"/>
    </row>
    <row r="25" spans="1:6" ht="16.5" customHeight="1">
      <c r="A25" s="76"/>
      <c r="B25" s="113"/>
      <c r="C25" s="114"/>
      <c r="D25" s="124"/>
      <c r="E25" s="112"/>
      <c r="F25" s="125"/>
    </row>
    <row r="26" spans="1:6" ht="16.5" customHeight="1">
      <c r="A26" s="111" t="s">
        <v>111</v>
      </c>
      <c r="B26" s="126">
        <f>B6</f>
        <v>0</v>
      </c>
      <c r="C26" s="111" t="s">
        <v>112</v>
      </c>
      <c r="D26" s="127">
        <f>SUM(D6:D20)</f>
        <v>0</v>
      </c>
      <c r="E26" s="111" t="s">
        <v>112</v>
      </c>
      <c r="F26" s="128">
        <f>SUM(F6,F11,F21,F22,F23)</f>
        <v>0</v>
      </c>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6" ht="12.75" customHeight="1">
      <c r="B38" s="60"/>
      <c r="D38" s="60"/>
      <c r="F38" s="60"/>
    </row>
    <row r="39" spans="2:4" ht="12.75" customHeight="1">
      <c r="B39" s="60"/>
      <c r="D39" s="60"/>
    </row>
    <row r="40" spans="2:4" ht="12.75" customHeight="1">
      <c r="B40" s="60"/>
      <c r="D40" s="60"/>
    </row>
    <row r="41" spans="2:4" ht="12.75" customHeight="1">
      <c r="B41" s="60"/>
      <c r="D41" s="60"/>
    </row>
    <row r="42" ht="12.75" customHeight="1">
      <c r="B42" s="60"/>
    </row>
    <row r="43" ht="12.75" customHeight="1">
      <c r="B43" s="60"/>
    </row>
    <row r="44" ht="12.75" customHeight="1">
      <c r="B44" s="60"/>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51"/>
  <sheetViews>
    <sheetView showGridLines="0" showZeros="0" workbookViewId="0" topLeftCell="A16">
      <selection activeCell="D8" sqref="D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31</v>
      </c>
    </row>
    <row r="2" spans="1:4" ht="28.5" customHeight="1">
      <c r="A2" s="82" t="s">
        <v>32</v>
      </c>
      <c r="B2" s="82"/>
      <c r="C2" s="82"/>
      <c r="D2" s="82"/>
    </row>
    <row r="3" spans="1:4" ht="22.5" customHeight="1">
      <c r="A3" t="s">
        <v>46</v>
      </c>
      <c r="D3" s="95" t="s">
        <v>47</v>
      </c>
    </row>
    <row r="4" spans="1:4" ht="22.5" customHeight="1">
      <c r="A4" s="84" t="s">
        <v>123</v>
      </c>
      <c r="B4" s="70" t="s">
        <v>281</v>
      </c>
      <c r="C4" s="84" t="s">
        <v>282</v>
      </c>
      <c r="D4" s="84" t="s">
        <v>283</v>
      </c>
    </row>
    <row r="5" spans="1:4" ht="17.25" customHeight="1">
      <c r="A5" s="71" t="s">
        <v>138</v>
      </c>
      <c r="B5" s="71" t="s">
        <v>138</v>
      </c>
      <c r="C5" s="71" t="s">
        <v>138</v>
      </c>
      <c r="D5" s="72" t="s">
        <v>138</v>
      </c>
    </row>
    <row r="6" spans="1:4" ht="17.25" customHeight="1">
      <c r="A6" s="75">
        <v>306001</v>
      </c>
      <c r="B6" s="75" t="s">
        <v>128</v>
      </c>
      <c r="C6" s="75">
        <v>2815.4997</v>
      </c>
      <c r="D6" s="75"/>
    </row>
    <row r="7" spans="1:4" ht="17.25" customHeight="1">
      <c r="A7" s="75">
        <v>306001</v>
      </c>
      <c r="B7" s="75" t="s">
        <v>284</v>
      </c>
      <c r="C7" s="91">
        <v>3.6</v>
      </c>
      <c r="D7" s="75"/>
    </row>
    <row r="8" spans="1:4" ht="17.25" customHeight="1">
      <c r="A8" s="75">
        <v>306001</v>
      </c>
      <c r="B8" s="75" t="s">
        <v>285</v>
      </c>
      <c r="C8" s="91">
        <v>20</v>
      </c>
      <c r="D8" s="75"/>
    </row>
    <row r="9" spans="1:4" ht="17.25" customHeight="1">
      <c r="A9" s="75">
        <v>306001</v>
      </c>
      <c r="B9" s="75" t="s">
        <v>286</v>
      </c>
      <c r="C9" s="91">
        <v>45</v>
      </c>
      <c r="D9" s="75"/>
    </row>
    <row r="10" spans="1:4" ht="17.25" customHeight="1">
      <c r="A10" s="75">
        <v>306001</v>
      </c>
      <c r="B10" s="75" t="s">
        <v>287</v>
      </c>
      <c r="C10" s="91">
        <v>12</v>
      </c>
      <c r="D10" s="75"/>
    </row>
    <row r="11" spans="1:4" ht="17.25" customHeight="1">
      <c r="A11" s="75">
        <v>306001</v>
      </c>
      <c r="B11" s="75" t="s">
        <v>288</v>
      </c>
      <c r="C11" s="91">
        <v>5.95</v>
      </c>
      <c r="D11" s="75"/>
    </row>
    <row r="12" spans="1:4" ht="17.25" customHeight="1">
      <c r="A12" s="75">
        <v>306001</v>
      </c>
      <c r="B12" s="75" t="s">
        <v>289</v>
      </c>
      <c r="C12" s="91">
        <v>54.34</v>
      </c>
      <c r="D12" s="75"/>
    </row>
    <row r="13" spans="1:4" ht="17.25" customHeight="1">
      <c r="A13" s="75">
        <v>306001</v>
      </c>
      <c r="B13" s="75" t="s">
        <v>290</v>
      </c>
      <c r="C13" s="91">
        <v>20</v>
      </c>
      <c r="D13" s="75"/>
    </row>
    <row r="14" spans="1:4" ht="17.25" customHeight="1">
      <c r="A14" s="75">
        <v>306001</v>
      </c>
      <c r="B14" s="75" t="s">
        <v>291</v>
      </c>
      <c r="C14" s="91">
        <v>9.59</v>
      </c>
      <c r="D14" s="75"/>
    </row>
    <row r="15" spans="1:4" ht="17.25" customHeight="1">
      <c r="A15" s="75">
        <v>306001</v>
      </c>
      <c r="B15" s="75" t="s">
        <v>292</v>
      </c>
      <c r="C15" s="91">
        <v>25</v>
      </c>
      <c r="D15" s="75"/>
    </row>
    <row r="16" spans="1:4" ht="17.25" customHeight="1">
      <c r="A16" s="75">
        <v>306001</v>
      </c>
      <c r="B16" s="75" t="s">
        <v>293</v>
      </c>
      <c r="C16" s="91">
        <v>7.8</v>
      </c>
      <c r="D16" s="75"/>
    </row>
    <row r="17" spans="1:4" ht="17.25" customHeight="1">
      <c r="A17" s="75">
        <v>306001</v>
      </c>
      <c r="B17" s="75" t="s">
        <v>294</v>
      </c>
      <c r="C17" s="91">
        <v>67.52</v>
      </c>
      <c r="D17" s="75"/>
    </row>
    <row r="18" spans="1:4" ht="17.25" customHeight="1">
      <c r="A18" s="75">
        <v>306001</v>
      </c>
      <c r="B18" s="75" t="s">
        <v>295</v>
      </c>
      <c r="C18" s="91">
        <v>252.5857</v>
      </c>
      <c r="D18" s="75"/>
    </row>
    <row r="19" spans="1:4" ht="17.25" customHeight="1">
      <c r="A19" s="75">
        <v>306001</v>
      </c>
      <c r="B19" s="75" t="s">
        <v>296</v>
      </c>
      <c r="C19" s="91">
        <v>28</v>
      </c>
      <c r="D19" s="75"/>
    </row>
    <row r="20" spans="1:4" ht="17.25" customHeight="1">
      <c r="A20" s="75">
        <v>306001</v>
      </c>
      <c r="B20" s="75" t="s">
        <v>297</v>
      </c>
      <c r="C20" s="91">
        <v>5</v>
      </c>
      <c r="D20" s="75"/>
    </row>
    <row r="21" spans="1:4" ht="17.25" customHeight="1">
      <c r="A21" s="75">
        <v>306001</v>
      </c>
      <c r="B21" s="75" t="s">
        <v>298</v>
      </c>
      <c r="C21" s="91">
        <v>15</v>
      </c>
      <c r="D21" s="75"/>
    </row>
    <row r="22" spans="1:4" ht="17.25" customHeight="1">
      <c r="A22" s="75">
        <v>306001</v>
      </c>
      <c r="B22" s="75" t="s">
        <v>299</v>
      </c>
      <c r="C22" s="91">
        <v>60</v>
      </c>
      <c r="D22" s="76"/>
    </row>
    <row r="23" spans="1:4" ht="17.25" customHeight="1">
      <c r="A23" s="75">
        <v>306001</v>
      </c>
      <c r="B23" s="75" t="s">
        <v>300</v>
      </c>
      <c r="C23" s="91">
        <v>38.576</v>
      </c>
      <c r="D23" s="76"/>
    </row>
    <row r="24" spans="1:4" s="94" customFormat="1" ht="17.25" customHeight="1">
      <c r="A24" s="75">
        <v>306001</v>
      </c>
      <c r="B24" s="96" t="s">
        <v>301</v>
      </c>
      <c r="C24" s="97">
        <v>184.07</v>
      </c>
      <c r="D24" s="98"/>
    </row>
    <row r="25" spans="1:4" ht="12.75" customHeight="1">
      <c r="A25" s="75">
        <v>306001</v>
      </c>
      <c r="B25" s="99" t="s">
        <v>302</v>
      </c>
      <c r="C25" s="100">
        <v>100</v>
      </c>
      <c r="D25" s="88"/>
    </row>
    <row r="26" spans="1:4" ht="12.75" customHeight="1">
      <c r="A26" s="75">
        <v>306001</v>
      </c>
      <c r="B26" s="99" t="s">
        <v>303</v>
      </c>
      <c r="C26" s="101">
        <v>80</v>
      </c>
      <c r="D26" s="88"/>
    </row>
    <row r="27" spans="1:4" ht="12.75" customHeight="1">
      <c r="A27" s="75">
        <v>306001</v>
      </c>
      <c r="B27" s="99" t="s">
        <v>304</v>
      </c>
      <c r="C27" s="101">
        <v>13.74</v>
      </c>
      <c r="D27" s="88"/>
    </row>
    <row r="28" spans="1:4" ht="12.75" customHeight="1">
      <c r="A28" s="75">
        <v>306001</v>
      </c>
      <c r="B28" s="99" t="s">
        <v>305</v>
      </c>
      <c r="C28" s="100">
        <v>12</v>
      </c>
      <c r="D28" s="88"/>
    </row>
    <row r="29" spans="1:4" ht="12.75" customHeight="1">
      <c r="A29" s="75">
        <v>306001</v>
      </c>
      <c r="B29" s="88" t="s">
        <v>306</v>
      </c>
      <c r="C29" s="100">
        <v>18</v>
      </c>
      <c r="D29" s="88"/>
    </row>
    <row r="30" spans="1:4" ht="12.75" customHeight="1">
      <c r="A30" s="75">
        <v>306001</v>
      </c>
      <c r="B30" s="88" t="s">
        <v>307</v>
      </c>
      <c r="C30" s="100">
        <v>42.8</v>
      </c>
      <c r="D30" s="88"/>
    </row>
    <row r="31" spans="1:4" ht="12.75" customHeight="1">
      <c r="A31" s="75">
        <v>306001</v>
      </c>
      <c r="B31" s="88" t="s">
        <v>308</v>
      </c>
      <c r="C31" s="100">
        <v>100</v>
      </c>
      <c r="D31" s="88"/>
    </row>
    <row r="32" spans="1:4" ht="12.75" customHeight="1">
      <c r="A32" s="75">
        <v>306001</v>
      </c>
      <c r="B32" s="88" t="s">
        <v>309</v>
      </c>
      <c r="C32" s="100">
        <v>82.65</v>
      </c>
      <c r="D32" s="88"/>
    </row>
    <row r="33" spans="1:4" ht="12.75" customHeight="1">
      <c r="A33" s="75">
        <v>306001</v>
      </c>
      <c r="B33" s="88" t="s">
        <v>310</v>
      </c>
      <c r="C33" s="100">
        <v>21.89</v>
      </c>
      <c r="D33" s="88"/>
    </row>
    <row r="34" spans="1:4" ht="12.75" customHeight="1">
      <c r="A34" s="75">
        <v>306001</v>
      </c>
      <c r="B34" s="88" t="s">
        <v>311</v>
      </c>
      <c r="C34" s="100">
        <v>10</v>
      </c>
      <c r="D34" s="88"/>
    </row>
    <row r="35" spans="1:4" ht="12.75" customHeight="1">
      <c r="A35" s="75">
        <v>306001</v>
      </c>
      <c r="B35" s="88" t="s">
        <v>312</v>
      </c>
      <c r="C35" s="100">
        <v>22.65</v>
      </c>
      <c r="D35" s="88"/>
    </row>
    <row r="36" spans="1:4" ht="12.75" customHeight="1">
      <c r="A36" s="75">
        <v>306001</v>
      </c>
      <c r="B36" s="88" t="s">
        <v>313</v>
      </c>
      <c r="C36" s="100">
        <v>37</v>
      </c>
      <c r="D36" s="88"/>
    </row>
    <row r="37" spans="1:4" ht="12.75" customHeight="1">
      <c r="A37" s="75">
        <v>306001</v>
      </c>
      <c r="B37" s="88" t="s">
        <v>314</v>
      </c>
      <c r="C37" s="100">
        <v>40</v>
      </c>
      <c r="D37" s="88"/>
    </row>
    <row r="38" spans="1:4" ht="12.75" customHeight="1">
      <c r="A38" s="75">
        <v>306001</v>
      </c>
      <c r="B38" s="88" t="s">
        <v>315</v>
      </c>
      <c r="C38" s="100">
        <v>13.7</v>
      </c>
      <c r="D38" s="88"/>
    </row>
    <row r="39" spans="1:4" ht="12.75" customHeight="1">
      <c r="A39" s="75">
        <v>306001</v>
      </c>
      <c r="B39" s="88" t="s">
        <v>316</v>
      </c>
      <c r="C39" s="100">
        <v>247</v>
      </c>
      <c r="D39" s="88"/>
    </row>
    <row r="40" spans="1:4" ht="12.75" customHeight="1">
      <c r="A40" s="75">
        <v>306001</v>
      </c>
      <c r="B40" s="88" t="s">
        <v>317</v>
      </c>
      <c r="C40" s="100">
        <v>100</v>
      </c>
      <c r="D40" s="88"/>
    </row>
    <row r="41" spans="1:4" ht="12.75" customHeight="1">
      <c r="A41" s="75">
        <v>306001</v>
      </c>
      <c r="B41" s="88" t="s">
        <v>318</v>
      </c>
      <c r="C41" s="100">
        <v>145</v>
      </c>
      <c r="D41" s="88"/>
    </row>
    <row r="42" spans="1:4" ht="12.75" customHeight="1">
      <c r="A42" s="75">
        <v>306001</v>
      </c>
      <c r="B42" s="88" t="s">
        <v>319</v>
      </c>
      <c r="C42" s="100">
        <v>47.18</v>
      </c>
      <c r="D42" s="88"/>
    </row>
    <row r="43" spans="1:4" ht="12.75" customHeight="1">
      <c r="A43" s="75">
        <v>306001</v>
      </c>
      <c r="B43" s="88" t="s">
        <v>320</v>
      </c>
      <c r="C43" s="100">
        <v>10</v>
      </c>
      <c r="D43" s="88"/>
    </row>
    <row r="44" spans="1:4" ht="12.75" customHeight="1">
      <c r="A44" s="75">
        <v>306001</v>
      </c>
      <c r="B44" s="88" t="s">
        <v>321</v>
      </c>
      <c r="C44" s="100">
        <v>200</v>
      </c>
      <c r="D44" s="88"/>
    </row>
    <row r="45" spans="1:4" ht="12.75" customHeight="1">
      <c r="A45" s="75">
        <v>306001</v>
      </c>
      <c r="B45" s="88" t="s">
        <v>322</v>
      </c>
      <c r="C45" s="100">
        <v>24.54</v>
      </c>
      <c r="D45" s="88"/>
    </row>
    <row r="46" spans="1:4" ht="12.75" customHeight="1">
      <c r="A46" s="75">
        <v>306001</v>
      </c>
      <c r="B46" s="88" t="s">
        <v>323</v>
      </c>
      <c r="C46" s="100">
        <v>500</v>
      </c>
      <c r="D46" s="88"/>
    </row>
    <row r="47" spans="1:4" ht="12.75" customHeight="1">
      <c r="A47" s="75">
        <v>306001</v>
      </c>
      <c r="B47" s="88" t="s">
        <v>324</v>
      </c>
      <c r="C47" s="100">
        <v>2.9</v>
      </c>
      <c r="D47" s="88"/>
    </row>
    <row r="48" spans="1:4" ht="12.75" customHeight="1">
      <c r="A48" s="75">
        <v>306001</v>
      </c>
      <c r="B48" s="88" t="s">
        <v>325</v>
      </c>
      <c r="C48" s="100">
        <v>2.7</v>
      </c>
      <c r="D48" s="88"/>
    </row>
    <row r="49" spans="1:4" ht="12.75" customHeight="1">
      <c r="A49" s="75">
        <v>306001</v>
      </c>
      <c r="B49" s="88" t="s">
        <v>326</v>
      </c>
      <c r="C49" s="100">
        <v>7.6</v>
      </c>
      <c r="D49" s="88"/>
    </row>
    <row r="50" spans="1:4" ht="12.75" customHeight="1">
      <c r="A50" s="75">
        <v>306001</v>
      </c>
      <c r="B50" s="88" t="s">
        <v>327</v>
      </c>
      <c r="C50" s="100">
        <v>75.718</v>
      </c>
      <c r="D50" s="88"/>
    </row>
    <row r="51" spans="1:4" ht="12.75" customHeight="1">
      <c r="A51" s="75">
        <v>306001</v>
      </c>
      <c r="B51" s="88" t="s">
        <v>328</v>
      </c>
      <c r="C51" s="88">
        <v>4.4</v>
      </c>
      <c r="D51" s="88"/>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E1">
      <selection activeCell="M11" sqref="M11"/>
    </sheetView>
  </sheetViews>
  <sheetFormatPr defaultColWidth="9.16015625" defaultRowHeight="12.75" customHeight="1"/>
  <cols>
    <col min="1" max="3" width="7.16015625" style="0" customWidth="1"/>
    <col min="4" max="4" width="16.5" style="0" customWidth="1"/>
    <col min="5" max="5" width="30.5" style="0" customWidth="1"/>
    <col min="6" max="6" width="13.5" style="0" customWidth="1"/>
    <col min="7" max="7" width="14.33203125" style="0" customWidth="1"/>
    <col min="8" max="8" width="9.33203125" style="0" customWidth="1"/>
    <col min="9" max="9" width="12.16015625" style="0" customWidth="1"/>
    <col min="10" max="10" width="13.33203125" style="0" customWidth="1"/>
    <col min="11" max="11" width="13.66015625" style="0" customWidth="1"/>
    <col min="12" max="12" width="11.5" style="0" customWidth="1"/>
    <col min="13" max="13" width="17.33203125" style="0" customWidth="1"/>
    <col min="14" max="255" width="9.16015625" style="0" customWidth="1"/>
  </cols>
  <sheetData>
    <row r="1" ht="29.25" customHeight="1">
      <c r="A1" s="60" t="s">
        <v>33</v>
      </c>
    </row>
    <row r="2" spans="1:14" ht="23.25" customHeight="1">
      <c r="A2" s="82" t="s">
        <v>34</v>
      </c>
      <c r="B2" s="82"/>
      <c r="C2" s="82"/>
      <c r="D2" s="82"/>
      <c r="E2" s="82"/>
      <c r="F2" s="82"/>
      <c r="G2" s="82"/>
      <c r="H2" s="82"/>
      <c r="I2" s="82"/>
      <c r="J2" s="82"/>
      <c r="K2" s="82"/>
      <c r="L2" s="82"/>
      <c r="M2" s="82"/>
      <c r="N2" s="89"/>
    </row>
    <row r="3" spans="13:14" ht="26.25" customHeight="1">
      <c r="M3" s="90" t="s">
        <v>47</v>
      </c>
      <c r="N3" s="90"/>
    </row>
    <row r="4" spans="1:14" ht="18" customHeight="1">
      <c r="A4" s="68" t="s">
        <v>329</v>
      </c>
      <c r="B4" s="68"/>
      <c r="C4" s="68"/>
      <c r="D4" s="68" t="s">
        <v>123</v>
      </c>
      <c r="E4" s="64" t="s">
        <v>330</v>
      </c>
      <c r="F4" s="68" t="s">
        <v>331</v>
      </c>
      <c r="G4" s="83" t="s">
        <v>332</v>
      </c>
      <c r="H4" s="77" t="s">
        <v>333</v>
      </c>
      <c r="I4" s="68" t="s">
        <v>334</v>
      </c>
      <c r="J4" s="68" t="s">
        <v>180</v>
      </c>
      <c r="K4" s="68"/>
      <c r="L4" s="78" t="s">
        <v>335</v>
      </c>
      <c r="M4" s="68" t="s">
        <v>336</v>
      </c>
      <c r="N4" s="63" t="s">
        <v>337</v>
      </c>
    </row>
    <row r="5" spans="1:14" ht="18" customHeight="1">
      <c r="A5" s="84" t="s">
        <v>338</v>
      </c>
      <c r="B5" s="84" t="s">
        <v>339</v>
      </c>
      <c r="C5" s="84" t="s">
        <v>340</v>
      </c>
      <c r="D5" s="68"/>
      <c r="E5" s="64"/>
      <c r="F5" s="68"/>
      <c r="G5" s="85"/>
      <c r="H5" s="77"/>
      <c r="I5" s="68"/>
      <c r="J5" s="68" t="s">
        <v>338</v>
      </c>
      <c r="K5" s="68" t="s">
        <v>339</v>
      </c>
      <c r="L5" s="80"/>
      <c r="M5" s="68"/>
      <c r="N5" s="63"/>
    </row>
    <row r="6" spans="1:14" ht="18" customHeight="1">
      <c r="A6" s="84" t="s">
        <v>138</v>
      </c>
      <c r="B6" s="84" t="s">
        <v>138</v>
      </c>
      <c r="C6" s="84" t="s">
        <v>138</v>
      </c>
      <c r="D6" s="71" t="s">
        <v>138</v>
      </c>
      <c r="E6" s="71" t="s">
        <v>138</v>
      </c>
      <c r="F6" s="86" t="s">
        <v>138</v>
      </c>
      <c r="G6" s="71" t="s">
        <v>138</v>
      </c>
      <c r="H6" s="71" t="s">
        <v>138</v>
      </c>
      <c r="I6" s="71" t="s">
        <v>138</v>
      </c>
      <c r="J6" s="68" t="s">
        <v>138</v>
      </c>
      <c r="K6" s="68" t="s">
        <v>138</v>
      </c>
      <c r="L6" s="71" t="s">
        <v>138</v>
      </c>
      <c r="M6" s="71" t="s">
        <v>138</v>
      </c>
      <c r="N6" s="71" t="s">
        <v>138</v>
      </c>
    </row>
    <row r="7" spans="1:14" ht="18" customHeight="1">
      <c r="A7" s="84"/>
      <c r="B7" s="84"/>
      <c r="C7" s="84"/>
      <c r="D7" s="84" t="s">
        <v>128</v>
      </c>
      <c r="E7" s="76"/>
      <c r="F7" s="76">
        <v>0</v>
      </c>
      <c r="G7" s="76"/>
      <c r="H7" s="75"/>
      <c r="I7" s="91">
        <v>11</v>
      </c>
      <c r="J7" s="92"/>
      <c r="K7" s="88"/>
      <c r="L7" s="75"/>
      <c r="M7" s="92">
        <v>1116.264</v>
      </c>
      <c r="N7" s="75"/>
    </row>
    <row r="8" spans="1:14" ht="18" customHeight="1">
      <c r="A8" s="84">
        <v>207</v>
      </c>
      <c r="B8" s="87" t="s">
        <v>341</v>
      </c>
      <c r="C8" s="87" t="s">
        <v>342</v>
      </c>
      <c r="D8" s="84">
        <v>306001</v>
      </c>
      <c r="E8" s="76" t="s">
        <v>343</v>
      </c>
      <c r="F8" s="76">
        <v>0</v>
      </c>
      <c r="G8" s="76"/>
      <c r="H8" s="75"/>
      <c r="I8" s="91">
        <v>7</v>
      </c>
      <c r="J8" s="92">
        <v>302</v>
      </c>
      <c r="K8" s="88">
        <v>18</v>
      </c>
      <c r="L8" s="75"/>
      <c r="M8" s="92">
        <v>855.096</v>
      </c>
      <c r="N8" s="75"/>
    </row>
    <row r="9" spans="1:14" ht="18" customHeight="1">
      <c r="A9" s="84">
        <v>207</v>
      </c>
      <c r="B9" s="87" t="s">
        <v>341</v>
      </c>
      <c r="C9" s="87" t="s">
        <v>342</v>
      </c>
      <c r="D9" s="84">
        <v>306001</v>
      </c>
      <c r="E9" s="76" t="s">
        <v>344</v>
      </c>
      <c r="F9" s="76">
        <v>0</v>
      </c>
      <c r="G9" s="76"/>
      <c r="H9" s="75"/>
      <c r="I9" s="91">
        <v>1</v>
      </c>
      <c r="J9" s="92">
        <v>302</v>
      </c>
      <c r="K9" s="88">
        <v>26</v>
      </c>
      <c r="L9" s="75"/>
      <c r="M9" s="92">
        <v>75.718</v>
      </c>
      <c r="N9" s="76"/>
    </row>
    <row r="10" spans="1:14" ht="18" customHeight="1">
      <c r="A10" s="84">
        <v>207</v>
      </c>
      <c r="B10" s="87" t="s">
        <v>341</v>
      </c>
      <c r="C10" s="87" t="s">
        <v>342</v>
      </c>
      <c r="D10" s="84">
        <v>306001</v>
      </c>
      <c r="E10" s="76" t="s">
        <v>345</v>
      </c>
      <c r="F10" s="76">
        <v>0</v>
      </c>
      <c r="G10" s="76"/>
      <c r="H10" s="75"/>
      <c r="I10" s="91">
        <v>1</v>
      </c>
      <c r="J10" s="92">
        <v>302</v>
      </c>
      <c r="K10" s="88">
        <v>18</v>
      </c>
      <c r="L10" s="75"/>
      <c r="M10" s="92">
        <v>60</v>
      </c>
      <c r="N10" s="76"/>
    </row>
    <row r="11" spans="1:14" ht="18" customHeight="1">
      <c r="A11" s="84">
        <v>207</v>
      </c>
      <c r="B11" s="87" t="s">
        <v>341</v>
      </c>
      <c r="C11" s="87" t="s">
        <v>342</v>
      </c>
      <c r="D11" s="84">
        <v>306001</v>
      </c>
      <c r="E11" s="76" t="s">
        <v>346</v>
      </c>
      <c r="F11" s="76">
        <v>0</v>
      </c>
      <c r="G11" s="76"/>
      <c r="H11" s="75"/>
      <c r="I11" s="93">
        <v>2</v>
      </c>
      <c r="J11" s="92">
        <v>302</v>
      </c>
      <c r="K11" s="88">
        <v>13</v>
      </c>
      <c r="L11" s="75"/>
      <c r="M11" s="92">
        <v>125.45</v>
      </c>
      <c r="N11" s="76"/>
    </row>
    <row r="12" spans="1:14" ht="18" customHeight="1">
      <c r="A12" s="84"/>
      <c r="B12" s="84"/>
      <c r="C12" s="88"/>
      <c r="D12" s="88"/>
      <c r="E12" s="88"/>
      <c r="F12" s="88"/>
      <c r="G12" s="88"/>
      <c r="H12" s="88"/>
      <c r="I12" s="88"/>
      <c r="J12" s="88"/>
      <c r="K12" s="88"/>
      <c r="L12" s="75"/>
      <c r="M12" s="75"/>
      <c r="N12" s="76"/>
    </row>
    <row r="13" spans="1:14" ht="18" customHeight="1">
      <c r="A13" s="84"/>
      <c r="B13" s="84"/>
      <c r="C13" s="88"/>
      <c r="D13" s="88"/>
      <c r="E13" s="88"/>
      <c r="F13" s="88"/>
      <c r="G13" s="88"/>
      <c r="H13" s="88"/>
      <c r="I13" s="88"/>
      <c r="J13" s="88"/>
      <c r="K13" s="88"/>
      <c r="L13" s="75"/>
      <c r="M13" s="75"/>
      <c r="N13" s="75"/>
    </row>
    <row r="14" spans="1:14" ht="18" customHeight="1">
      <c r="A14" s="84"/>
      <c r="B14" s="84"/>
      <c r="C14" s="88"/>
      <c r="D14" s="88"/>
      <c r="E14" s="88"/>
      <c r="F14" s="88"/>
      <c r="G14" s="88"/>
      <c r="H14" s="88"/>
      <c r="I14" s="88"/>
      <c r="J14" s="88"/>
      <c r="K14" s="88"/>
      <c r="L14" s="75"/>
      <c r="M14" s="75"/>
      <c r="N14" s="75"/>
    </row>
    <row r="15" spans="1:14" ht="18" customHeight="1">
      <c r="A15" s="84"/>
      <c r="B15" s="84"/>
      <c r="C15" s="88"/>
      <c r="D15" s="88"/>
      <c r="E15" s="88"/>
      <c r="F15" s="88"/>
      <c r="G15" s="88"/>
      <c r="H15" s="88"/>
      <c r="I15" s="88"/>
      <c r="J15" s="88"/>
      <c r="K15" s="88"/>
      <c r="L15" s="76"/>
      <c r="M15" s="75"/>
      <c r="N15" s="76"/>
    </row>
    <row r="16" ht="12.75" customHeight="1">
      <c r="M16" s="60"/>
    </row>
    <row r="17" ht="12.75" customHeight="1">
      <c r="M17" s="60"/>
    </row>
    <row r="18" ht="12.75" customHeight="1">
      <c r="M18" s="60"/>
    </row>
    <row r="19" ht="12.75" customHeight="1">
      <c r="M19" s="60"/>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B1">
      <selection activeCell="U11" sqref="U11"/>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0" t="s">
        <v>35</v>
      </c>
      <c r="C1" s="61" t="s">
        <v>35</v>
      </c>
    </row>
    <row r="2" spans="1:29" ht="28.5" customHeight="1">
      <c r="A2" s="62" t="s">
        <v>36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1" t="s">
        <v>47</v>
      </c>
    </row>
    <row r="4" spans="1:29" ht="17.25" customHeight="1">
      <c r="A4" s="63" t="s">
        <v>123</v>
      </c>
      <c r="B4" s="63" t="s">
        <v>124</v>
      </c>
      <c r="C4" s="64" t="s">
        <v>347</v>
      </c>
      <c r="D4" s="65"/>
      <c r="E4" s="65"/>
      <c r="F4" s="65"/>
      <c r="G4" s="65"/>
      <c r="H4" s="65"/>
      <c r="I4" s="65"/>
      <c r="J4" s="65"/>
      <c r="K4" s="77"/>
      <c r="L4" s="64" t="s">
        <v>348</v>
      </c>
      <c r="M4" s="65"/>
      <c r="N4" s="65"/>
      <c r="O4" s="65"/>
      <c r="P4" s="65"/>
      <c r="Q4" s="65"/>
      <c r="R4" s="65"/>
      <c r="S4" s="65"/>
      <c r="T4" s="77"/>
      <c r="U4" s="64" t="s">
        <v>349</v>
      </c>
      <c r="V4" s="65"/>
      <c r="W4" s="65"/>
      <c r="X4" s="65"/>
      <c r="Y4" s="65"/>
      <c r="Z4" s="65"/>
      <c r="AA4" s="65"/>
      <c r="AB4" s="65"/>
      <c r="AC4" s="77"/>
    </row>
    <row r="5" spans="1:29" ht="17.25" customHeight="1">
      <c r="A5" s="63"/>
      <c r="B5" s="63"/>
      <c r="C5" s="66" t="s">
        <v>128</v>
      </c>
      <c r="D5" s="64" t="s">
        <v>350</v>
      </c>
      <c r="E5" s="65"/>
      <c r="F5" s="65"/>
      <c r="G5" s="65"/>
      <c r="H5" s="65"/>
      <c r="I5" s="77"/>
      <c r="J5" s="78" t="s">
        <v>351</v>
      </c>
      <c r="K5" s="78" t="s">
        <v>223</v>
      </c>
      <c r="L5" s="66" t="s">
        <v>128</v>
      </c>
      <c r="M5" s="64" t="s">
        <v>350</v>
      </c>
      <c r="N5" s="65"/>
      <c r="O5" s="65"/>
      <c r="P5" s="65"/>
      <c r="Q5" s="65"/>
      <c r="R5" s="77"/>
      <c r="S5" s="78" t="s">
        <v>351</v>
      </c>
      <c r="T5" s="78" t="s">
        <v>223</v>
      </c>
      <c r="U5" s="66" t="s">
        <v>128</v>
      </c>
      <c r="V5" s="64" t="s">
        <v>350</v>
      </c>
      <c r="W5" s="65"/>
      <c r="X5" s="65"/>
      <c r="Y5" s="65"/>
      <c r="Z5" s="65"/>
      <c r="AA5" s="77"/>
      <c r="AB5" s="78" t="s">
        <v>351</v>
      </c>
      <c r="AC5" s="78" t="s">
        <v>223</v>
      </c>
    </row>
    <row r="6" spans="1:29" ht="23.25" customHeight="1">
      <c r="A6" s="63"/>
      <c r="B6" s="63"/>
      <c r="C6" s="67"/>
      <c r="D6" s="68" t="s">
        <v>136</v>
      </c>
      <c r="E6" s="68" t="s">
        <v>352</v>
      </c>
      <c r="F6" s="68" t="s">
        <v>353</v>
      </c>
      <c r="G6" s="68" t="s">
        <v>354</v>
      </c>
      <c r="H6" s="68"/>
      <c r="I6" s="68"/>
      <c r="J6" s="79"/>
      <c r="K6" s="79"/>
      <c r="L6" s="67"/>
      <c r="M6" s="68" t="s">
        <v>136</v>
      </c>
      <c r="N6" s="68" t="s">
        <v>352</v>
      </c>
      <c r="O6" s="68" t="s">
        <v>353</v>
      </c>
      <c r="P6" s="68" t="s">
        <v>354</v>
      </c>
      <c r="Q6" s="68"/>
      <c r="R6" s="68"/>
      <c r="S6" s="79"/>
      <c r="T6" s="79"/>
      <c r="U6" s="67"/>
      <c r="V6" s="68" t="s">
        <v>136</v>
      </c>
      <c r="W6" s="68" t="s">
        <v>352</v>
      </c>
      <c r="X6" s="68" t="s">
        <v>353</v>
      </c>
      <c r="Y6" s="68" t="s">
        <v>354</v>
      </c>
      <c r="Z6" s="68"/>
      <c r="AA6" s="68"/>
      <c r="AB6" s="79"/>
      <c r="AC6" s="79"/>
    </row>
    <row r="7" spans="1:29" ht="44.25" customHeight="1">
      <c r="A7" s="63"/>
      <c r="B7" s="63"/>
      <c r="C7" s="69"/>
      <c r="D7" s="68"/>
      <c r="E7" s="68"/>
      <c r="F7" s="68"/>
      <c r="G7" s="70" t="s">
        <v>136</v>
      </c>
      <c r="H7" s="70" t="s">
        <v>355</v>
      </c>
      <c r="I7" s="70" t="s">
        <v>233</v>
      </c>
      <c r="J7" s="80"/>
      <c r="K7" s="80"/>
      <c r="L7" s="69"/>
      <c r="M7" s="68"/>
      <c r="N7" s="68"/>
      <c r="O7" s="68"/>
      <c r="P7" s="70" t="s">
        <v>136</v>
      </c>
      <c r="Q7" s="70" t="s">
        <v>355</v>
      </c>
      <c r="R7" s="70" t="s">
        <v>233</v>
      </c>
      <c r="S7" s="80"/>
      <c r="T7" s="80"/>
      <c r="U7" s="69"/>
      <c r="V7" s="68"/>
      <c r="W7" s="68"/>
      <c r="X7" s="68"/>
      <c r="Y7" s="70" t="s">
        <v>136</v>
      </c>
      <c r="Z7" s="70" t="s">
        <v>355</v>
      </c>
      <c r="AA7" s="70" t="s">
        <v>233</v>
      </c>
      <c r="AB7" s="80"/>
      <c r="AC7" s="80"/>
    </row>
    <row r="8" spans="1:29" ht="19.5" customHeight="1">
      <c r="A8" s="71" t="s">
        <v>138</v>
      </c>
      <c r="B8" s="71" t="s">
        <v>138</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356</v>
      </c>
      <c r="V8" s="71" t="s">
        <v>357</v>
      </c>
      <c r="W8" s="71" t="s">
        <v>358</v>
      </c>
      <c r="X8" s="71" t="s">
        <v>359</v>
      </c>
      <c r="Y8" s="71" t="s">
        <v>360</v>
      </c>
      <c r="Z8" s="71" t="s">
        <v>361</v>
      </c>
      <c r="AA8" s="71" t="s">
        <v>362</v>
      </c>
      <c r="AB8" s="71" t="s">
        <v>363</v>
      </c>
      <c r="AC8" s="71" t="s">
        <v>364</v>
      </c>
    </row>
    <row r="9" spans="1:29" s="4" customFormat="1" ht="15" customHeight="1">
      <c r="A9" s="73">
        <v>306001</v>
      </c>
      <c r="B9" s="73" t="s">
        <v>46</v>
      </c>
      <c r="C9" s="74">
        <v>32.15</v>
      </c>
      <c r="D9" s="74">
        <f>SUM(E9:G9)</f>
        <v>24.21</v>
      </c>
      <c r="E9" s="73"/>
      <c r="F9" s="73">
        <v>4.21</v>
      </c>
      <c r="G9" s="74">
        <f>H9+I9</f>
        <v>20</v>
      </c>
      <c r="H9" s="73"/>
      <c r="I9" s="73">
        <v>20</v>
      </c>
      <c r="J9" s="73">
        <v>1.95</v>
      </c>
      <c r="K9" s="73">
        <v>5.99</v>
      </c>
      <c r="L9" s="74">
        <f>M9+S9+T9</f>
        <v>26.490000000000002</v>
      </c>
      <c r="M9" s="74">
        <f>SUM(N9:P9)</f>
        <v>24</v>
      </c>
      <c r="N9" s="73"/>
      <c r="O9" s="73">
        <v>4</v>
      </c>
      <c r="P9" s="74">
        <f>Q9+R9</f>
        <v>20</v>
      </c>
      <c r="Q9" s="73"/>
      <c r="R9" s="73">
        <v>20</v>
      </c>
      <c r="S9" s="73"/>
      <c r="T9" s="73">
        <v>2.49</v>
      </c>
      <c r="U9" s="74">
        <f aca="true" t="shared" si="0" ref="U9:AC9">L9-C9</f>
        <v>-5.659999999999997</v>
      </c>
      <c r="V9" s="74">
        <f t="shared" si="0"/>
        <v>-0.21000000000000085</v>
      </c>
      <c r="W9" s="74">
        <f t="shared" si="0"/>
        <v>0</v>
      </c>
      <c r="X9" s="74">
        <f t="shared" si="0"/>
        <v>-0.20999999999999996</v>
      </c>
      <c r="Y9" s="74">
        <f t="shared" si="0"/>
        <v>0</v>
      </c>
      <c r="Z9" s="74">
        <f t="shared" si="0"/>
        <v>0</v>
      </c>
      <c r="AA9" s="74">
        <f t="shared" si="0"/>
        <v>0</v>
      </c>
      <c r="AB9" s="74">
        <f t="shared" si="0"/>
        <v>-1.95</v>
      </c>
      <c r="AC9" s="74">
        <f t="shared" si="0"/>
        <v>-3.5</v>
      </c>
    </row>
    <row r="10" spans="1:29" ht="1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ht="1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ht="15" customHeight="1">
      <c r="A13" s="76"/>
      <c r="B13" s="75"/>
      <c r="C13" s="76"/>
      <c r="D13" s="75"/>
      <c r="E13" s="75"/>
      <c r="F13" s="75"/>
      <c r="G13" s="75"/>
      <c r="H13" s="75"/>
      <c r="I13" s="75"/>
      <c r="J13" s="75"/>
      <c r="K13" s="75"/>
      <c r="L13" s="76"/>
      <c r="M13" s="75"/>
      <c r="N13" s="75"/>
      <c r="O13" s="75"/>
      <c r="P13" s="75"/>
      <c r="Q13" s="75"/>
      <c r="R13" s="75"/>
      <c r="S13" s="75"/>
      <c r="T13" s="75"/>
      <c r="U13" s="76"/>
      <c r="V13" s="75"/>
      <c r="W13" s="75"/>
      <c r="X13" s="75"/>
      <c r="Y13" s="75"/>
      <c r="Z13" s="75"/>
      <c r="AA13" s="75"/>
      <c r="AB13" s="75"/>
      <c r="AC13" s="75"/>
    </row>
    <row r="14" spans="1:29" ht="15" customHeight="1">
      <c r="A14" s="76"/>
      <c r="B14" s="75"/>
      <c r="C14" s="75"/>
      <c r="D14" s="76"/>
      <c r="E14" s="75"/>
      <c r="F14" s="75"/>
      <c r="G14" s="75"/>
      <c r="H14" s="75"/>
      <c r="I14" s="75"/>
      <c r="J14" s="75"/>
      <c r="K14" s="75"/>
      <c r="L14" s="75"/>
      <c r="M14" s="76"/>
      <c r="N14" s="75"/>
      <c r="O14" s="75"/>
      <c r="P14" s="75"/>
      <c r="Q14" s="75"/>
      <c r="R14" s="75"/>
      <c r="S14" s="75"/>
      <c r="T14" s="75"/>
      <c r="U14" s="75"/>
      <c r="V14" s="76"/>
      <c r="W14" s="75"/>
      <c r="X14" s="75"/>
      <c r="Y14" s="75"/>
      <c r="Z14" s="75"/>
      <c r="AA14" s="75"/>
      <c r="AB14" s="75"/>
      <c r="AC14" s="75"/>
    </row>
    <row r="15" spans="1:29" ht="15" customHeight="1">
      <c r="A15" s="76"/>
      <c r="B15" s="76"/>
      <c r="C15" s="76"/>
      <c r="D15" s="76"/>
      <c r="E15" s="75"/>
      <c r="F15" s="75"/>
      <c r="G15" s="75"/>
      <c r="H15" s="75"/>
      <c r="I15" s="75"/>
      <c r="J15" s="75"/>
      <c r="K15" s="75"/>
      <c r="L15" s="76"/>
      <c r="M15" s="76"/>
      <c r="N15" s="75"/>
      <c r="O15" s="75"/>
      <c r="P15" s="75"/>
      <c r="Q15" s="75"/>
      <c r="R15" s="75"/>
      <c r="S15" s="75"/>
      <c r="T15" s="75"/>
      <c r="U15" s="76"/>
      <c r="V15" s="76"/>
      <c r="W15" s="75"/>
      <c r="X15" s="75"/>
      <c r="Y15" s="75"/>
      <c r="Z15" s="75"/>
      <c r="AA15" s="75"/>
      <c r="AB15" s="75"/>
      <c r="AC15" s="75"/>
    </row>
    <row r="16" spans="1:29" ht="15" customHeight="1">
      <c r="A16" s="76"/>
      <c r="B16" s="76"/>
      <c r="C16" s="76"/>
      <c r="D16" s="76"/>
      <c r="E16" s="76"/>
      <c r="F16" s="75"/>
      <c r="G16" s="75"/>
      <c r="H16" s="75"/>
      <c r="I16" s="75"/>
      <c r="J16" s="75"/>
      <c r="K16" s="75"/>
      <c r="L16" s="76"/>
      <c r="M16" s="76"/>
      <c r="N16" s="76"/>
      <c r="O16" s="75"/>
      <c r="P16" s="75"/>
      <c r="Q16" s="75"/>
      <c r="R16" s="75"/>
      <c r="S16" s="75"/>
      <c r="T16" s="75"/>
      <c r="U16" s="76"/>
      <c r="V16" s="76"/>
      <c r="W16" s="76"/>
      <c r="X16" s="75"/>
      <c r="Y16" s="75"/>
      <c r="Z16" s="75"/>
      <c r="AA16" s="75"/>
      <c r="AB16" s="75"/>
      <c r="AC16" s="75"/>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8">
      <selection activeCell="A1" sqref="A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37</v>
      </c>
      <c r="B1" s="14"/>
      <c r="C1" s="14"/>
      <c r="D1" s="14"/>
    </row>
    <row r="2" spans="1:9" ht="33.75" customHeight="1">
      <c r="A2" s="15" t="s">
        <v>38</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365</v>
      </c>
      <c r="B5" s="21"/>
      <c r="C5" s="21"/>
      <c r="D5" s="22"/>
      <c r="E5" s="22"/>
      <c r="F5" s="22"/>
      <c r="G5" s="22"/>
      <c r="H5" s="22"/>
      <c r="I5" s="22"/>
    </row>
    <row r="6" spans="1:9" ht="21.75" customHeight="1">
      <c r="A6" s="23" t="s">
        <v>366</v>
      </c>
      <c r="B6" s="24"/>
      <c r="C6" s="24"/>
      <c r="D6" s="25"/>
      <c r="E6" s="25"/>
      <c r="F6" s="23" t="s">
        <v>367</v>
      </c>
      <c r="G6" s="26"/>
      <c r="H6" s="22"/>
      <c r="I6" s="22"/>
    </row>
    <row r="7" spans="1:9" ht="21.75" customHeight="1">
      <c r="A7" s="27" t="s">
        <v>368</v>
      </c>
      <c r="B7" s="28"/>
      <c r="C7" s="29"/>
      <c r="D7" s="30" t="s">
        <v>369</v>
      </c>
      <c r="E7" s="30"/>
      <c r="F7" s="31" t="s">
        <v>370</v>
      </c>
      <c r="G7" s="32"/>
      <c r="H7" s="33"/>
      <c r="I7" s="49"/>
    </row>
    <row r="8" spans="1:9" ht="21.75" customHeight="1">
      <c r="A8" s="34"/>
      <c r="B8" s="35"/>
      <c r="C8" s="36"/>
      <c r="D8" s="30" t="s">
        <v>371</v>
      </c>
      <c r="E8" s="30"/>
      <c r="F8" s="31" t="s">
        <v>371</v>
      </c>
      <c r="G8" s="32"/>
      <c r="H8" s="33"/>
      <c r="I8" s="49"/>
    </row>
    <row r="9" spans="1:9" ht="21.75" customHeight="1">
      <c r="A9" s="37"/>
      <c r="B9" s="38"/>
      <c r="C9" s="39"/>
      <c r="D9" s="30" t="s">
        <v>372</v>
      </c>
      <c r="E9" s="30"/>
      <c r="F9" s="31" t="s">
        <v>373</v>
      </c>
      <c r="G9" s="32"/>
      <c r="H9" s="33"/>
      <c r="I9" s="49"/>
    </row>
    <row r="10" spans="1:9" ht="21.75" customHeight="1">
      <c r="A10" s="22" t="s">
        <v>374</v>
      </c>
      <c r="B10" s="25" t="s">
        <v>375</v>
      </c>
      <c r="C10" s="25"/>
      <c r="D10" s="25"/>
      <c r="E10" s="25"/>
      <c r="F10" s="23" t="s">
        <v>376</v>
      </c>
      <c r="G10" s="24"/>
      <c r="H10" s="24"/>
      <c r="I10" s="26"/>
    </row>
    <row r="11" spans="1:9" ht="100.5" customHeight="1">
      <c r="A11" s="40"/>
      <c r="B11" s="41" t="s">
        <v>377</v>
      </c>
      <c r="C11" s="41"/>
      <c r="D11" s="41"/>
      <c r="E11" s="41"/>
      <c r="F11" s="42" t="s">
        <v>377</v>
      </c>
      <c r="G11" s="43"/>
      <c r="H11" s="44"/>
      <c r="I11" s="50"/>
    </row>
    <row r="12" spans="1:9" ht="24">
      <c r="A12" s="25" t="s">
        <v>378</v>
      </c>
      <c r="B12" s="45" t="s">
        <v>379</v>
      </c>
      <c r="C12" s="25" t="s">
        <v>380</v>
      </c>
      <c r="D12" s="25" t="s">
        <v>381</v>
      </c>
      <c r="E12" s="25" t="s">
        <v>382</v>
      </c>
      <c r="F12" s="25" t="s">
        <v>380</v>
      </c>
      <c r="G12" s="25" t="s">
        <v>381</v>
      </c>
      <c r="H12" s="25"/>
      <c r="I12" s="25" t="s">
        <v>382</v>
      </c>
    </row>
    <row r="13" spans="1:9" ht="21.75" customHeight="1">
      <c r="A13" s="25"/>
      <c r="B13" s="25" t="s">
        <v>383</v>
      </c>
      <c r="C13" s="25" t="s">
        <v>384</v>
      </c>
      <c r="D13" s="30" t="s">
        <v>385</v>
      </c>
      <c r="E13" s="46"/>
      <c r="F13" s="25" t="s">
        <v>384</v>
      </c>
      <c r="G13" s="47" t="s">
        <v>385</v>
      </c>
      <c r="H13" s="47"/>
      <c r="I13" s="46"/>
    </row>
    <row r="14" spans="1:9" ht="21.75" customHeight="1">
      <c r="A14" s="25"/>
      <c r="B14" s="22"/>
      <c r="C14" s="25"/>
      <c r="D14" s="30" t="s">
        <v>386</v>
      </c>
      <c r="E14" s="46"/>
      <c r="F14" s="25"/>
      <c r="G14" s="47" t="s">
        <v>386</v>
      </c>
      <c r="H14" s="47"/>
      <c r="I14" s="46"/>
    </row>
    <row r="15" spans="1:9" ht="21.75" customHeight="1">
      <c r="A15" s="25"/>
      <c r="B15" s="22"/>
      <c r="C15" s="25"/>
      <c r="D15" s="30" t="s">
        <v>387</v>
      </c>
      <c r="E15" s="46"/>
      <c r="F15" s="25"/>
      <c r="G15" s="47" t="s">
        <v>387</v>
      </c>
      <c r="H15" s="47"/>
      <c r="I15" s="46"/>
    </row>
    <row r="16" spans="1:9" ht="21.75" customHeight="1">
      <c r="A16" s="25"/>
      <c r="B16" s="22"/>
      <c r="C16" s="25" t="s">
        <v>388</v>
      </c>
      <c r="D16" s="30" t="s">
        <v>385</v>
      </c>
      <c r="E16" s="46"/>
      <c r="F16" s="25" t="s">
        <v>388</v>
      </c>
      <c r="G16" s="47" t="s">
        <v>385</v>
      </c>
      <c r="H16" s="47"/>
      <c r="I16" s="46"/>
    </row>
    <row r="17" spans="1:9" ht="21.75" customHeight="1">
      <c r="A17" s="25"/>
      <c r="B17" s="22"/>
      <c r="C17" s="25"/>
      <c r="D17" s="30" t="s">
        <v>386</v>
      </c>
      <c r="E17" s="46"/>
      <c r="F17" s="25"/>
      <c r="G17" s="47" t="s">
        <v>386</v>
      </c>
      <c r="H17" s="47"/>
      <c r="I17" s="46"/>
    </row>
    <row r="18" spans="1:9" ht="21.75" customHeight="1">
      <c r="A18" s="25"/>
      <c r="B18" s="22"/>
      <c r="C18" s="25"/>
      <c r="D18" s="30" t="s">
        <v>387</v>
      </c>
      <c r="E18" s="46"/>
      <c r="F18" s="25"/>
      <c r="G18" s="47" t="s">
        <v>387</v>
      </c>
      <c r="H18" s="47"/>
      <c r="I18" s="46"/>
    </row>
    <row r="19" spans="1:9" ht="21.75" customHeight="1">
      <c r="A19" s="25"/>
      <c r="B19" s="22"/>
      <c r="C19" s="25" t="s">
        <v>389</v>
      </c>
      <c r="D19" s="30" t="s">
        <v>385</v>
      </c>
      <c r="E19" s="46"/>
      <c r="F19" s="25" t="s">
        <v>389</v>
      </c>
      <c r="G19" s="47" t="s">
        <v>385</v>
      </c>
      <c r="H19" s="47"/>
      <c r="I19" s="46"/>
    </row>
    <row r="20" spans="1:9" ht="21.75" customHeight="1">
      <c r="A20" s="25"/>
      <c r="B20" s="22"/>
      <c r="C20" s="25"/>
      <c r="D20" s="30" t="s">
        <v>386</v>
      </c>
      <c r="E20" s="46"/>
      <c r="F20" s="25"/>
      <c r="G20" s="47" t="s">
        <v>386</v>
      </c>
      <c r="H20" s="47"/>
      <c r="I20" s="46"/>
    </row>
    <row r="21" spans="1:9" ht="21.75" customHeight="1">
      <c r="A21" s="25"/>
      <c r="B21" s="22"/>
      <c r="C21" s="25"/>
      <c r="D21" s="30" t="s">
        <v>387</v>
      </c>
      <c r="E21" s="46"/>
      <c r="F21" s="25"/>
      <c r="G21" s="47" t="s">
        <v>387</v>
      </c>
      <c r="H21" s="47"/>
      <c r="I21" s="46"/>
    </row>
    <row r="22" spans="1:9" ht="21.75" customHeight="1">
      <c r="A22" s="25"/>
      <c r="B22" s="22"/>
      <c r="C22" s="25" t="s">
        <v>390</v>
      </c>
      <c r="D22" s="30" t="s">
        <v>385</v>
      </c>
      <c r="E22" s="46"/>
      <c r="F22" s="25" t="s">
        <v>390</v>
      </c>
      <c r="G22" s="47" t="s">
        <v>385</v>
      </c>
      <c r="H22" s="47"/>
      <c r="I22" s="46"/>
    </row>
    <row r="23" spans="1:9" ht="21.75" customHeight="1">
      <c r="A23" s="25"/>
      <c r="B23" s="22"/>
      <c r="C23" s="25"/>
      <c r="D23" s="30" t="s">
        <v>386</v>
      </c>
      <c r="E23" s="46"/>
      <c r="F23" s="25"/>
      <c r="G23" s="47" t="s">
        <v>386</v>
      </c>
      <c r="H23" s="47"/>
      <c r="I23" s="46"/>
    </row>
    <row r="24" spans="1:9" ht="21.75" customHeight="1">
      <c r="A24" s="25"/>
      <c r="B24" s="22"/>
      <c r="C24" s="25"/>
      <c r="D24" s="30" t="s">
        <v>387</v>
      </c>
      <c r="E24" s="46"/>
      <c r="F24" s="25"/>
      <c r="G24" s="47" t="s">
        <v>387</v>
      </c>
      <c r="H24" s="47"/>
      <c r="I24" s="46"/>
    </row>
    <row r="25" spans="1:9" ht="21.75" customHeight="1">
      <c r="A25" s="25"/>
      <c r="B25" s="22"/>
      <c r="C25" s="25" t="s">
        <v>391</v>
      </c>
      <c r="D25" s="46"/>
      <c r="E25" s="25"/>
      <c r="F25" s="25" t="s">
        <v>391</v>
      </c>
      <c r="G25" s="47"/>
      <c r="H25" s="47"/>
      <c r="I25" s="46"/>
    </row>
    <row r="26" spans="1:9" ht="21.75" customHeight="1">
      <c r="A26" s="25"/>
      <c r="B26" s="25" t="s">
        <v>392</v>
      </c>
      <c r="C26" s="25" t="s">
        <v>393</v>
      </c>
      <c r="D26" s="30" t="s">
        <v>385</v>
      </c>
      <c r="E26" s="46"/>
      <c r="F26" s="25" t="s">
        <v>393</v>
      </c>
      <c r="G26" s="47" t="s">
        <v>385</v>
      </c>
      <c r="H26" s="47"/>
      <c r="I26" s="46"/>
    </row>
    <row r="27" spans="1:9" ht="21.75" customHeight="1">
      <c r="A27" s="25"/>
      <c r="B27" s="22"/>
      <c r="C27" s="25"/>
      <c r="D27" s="30" t="s">
        <v>386</v>
      </c>
      <c r="E27" s="46"/>
      <c r="F27" s="25"/>
      <c r="G27" s="47" t="s">
        <v>386</v>
      </c>
      <c r="H27" s="47"/>
      <c r="I27" s="46"/>
    </row>
    <row r="28" spans="1:9" ht="21.75" customHeight="1">
      <c r="A28" s="25"/>
      <c r="B28" s="22"/>
      <c r="C28" s="25"/>
      <c r="D28" s="30" t="s">
        <v>387</v>
      </c>
      <c r="E28" s="46"/>
      <c r="F28" s="25"/>
      <c r="G28" s="47" t="s">
        <v>387</v>
      </c>
      <c r="H28" s="47"/>
      <c r="I28" s="46"/>
    </row>
    <row r="29" spans="1:9" ht="21.75" customHeight="1">
      <c r="A29" s="25"/>
      <c r="B29" s="22"/>
      <c r="C29" s="25" t="s">
        <v>394</v>
      </c>
      <c r="D29" s="30" t="s">
        <v>385</v>
      </c>
      <c r="E29" s="46"/>
      <c r="F29" s="25" t="s">
        <v>394</v>
      </c>
      <c r="G29" s="47" t="s">
        <v>385</v>
      </c>
      <c r="H29" s="47"/>
      <c r="I29" s="46"/>
    </row>
    <row r="30" spans="1:9" ht="21.75" customHeight="1">
      <c r="A30" s="25"/>
      <c r="B30" s="22"/>
      <c r="C30" s="25"/>
      <c r="D30" s="30" t="s">
        <v>386</v>
      </c>
      <c r="E30" s="46"/>
      <c r="F30" s="25"/>
      <c r="G30" s="47" t="s">
        <v>386</v>
      </c>
      <c r="H30" s="47"/>
      <c r="I30" s="46"/>
    </row>
    <row r="31" spans="1:9" ht="21.75" customHeight="1">
      <c r="A31" s="25"/>
      <c r="B31" s="22"/>
      <c r="C31" s="25"/>
      <c r="D31" s="30" t="s">
        <v>387</v>
      </c>
      <c r="E31" s="46"/>
      <c r="F31" s="25"/>
      <c r="G31" s="47" t="s">
        <v>387</v>
      </c>
      <c r="H31" s="47"/>
      <c r="I31" s="46"/>
    </row>
    <row r="32" spans="1:9" ht="21.75" customHeight="1">
      <c r="A32" s="25"/>
      <c r="B32" s="22"/>
      <c r="C32" s="25" t="s">
        <v>395</v>
      </c>
      <c r="D32" s="30" t="s">
        <v>385</v>
      </c>
      <c r="E32" s="46"/>
      <c r="F32" s="25" t="s">
        <v>395</v>
      </c>
      <c r="G32" s="47" t="s">
        <v>385</v>
      </c>
      <c r="H32" s="47"/>
      <c r="I32" s="46"/>
    </row>
    <row r="33" spans="1:9" ht="21.75" customHeight="1">
      <c r="A33" s="25"/>
      <c r="B33" s="22"/>
      <c r="C33" s="25"/>
      <c r="D33" s="30" t="s">
        <v>386</v>
      </c>
      <c r="E33" s="46"/>
      <c r="F33" s="25"/>
      <c r="G33" s="47" t="s">
        <v>386</v>
      </c>
      <c r="H33" s="47"/>
      <c r="I33" s="46"/>
    </row>
    <row r="34" spans="1:9" ht="21.75" customHeight="1">
      <c r="A34" s="25"/>
      <c r="B34" s="22"/>
      <c r="C34" s="25"/>
      <c r="D34" s="30" t="s">
        <v>387</v>
      </c>
      <c r="E34" s="46"/>
      <c r="F34" s="25"/>
      <c r="G34" s="47" t="s">
        <v>387</v>
      </c>
      <c r="H34" s="47"/>
      <c r="I34" s="46"/>
    </row>
    <row r="35" spans="1:9" ht="21.75" customHeight="1">
      <c r="A35" s="25"/>
      <c r="B35" s="22"/>
      <c r="C35" s="25" t="s">
        <v>396</v>
      </c>
      <c r="D35" s="30" t="s">
        <v>385</v>
      </c>
      <c r="E35" s="46"/>
      <c r="F35" s="25" t="s">
        <v>396</v>
      </c>
      <c r="G35" s="47" t="s">
        <v>385</v>
      </c>
      <c r="H35" s="47"/>
      <c r="I35" s="46"/>
    </row>
    <row r="36" spans="1:9" ht="21.75" customHeight="1">
      <c r="A36" s="25"/>
      <c r="B36" s="22"/>
      <c r="C36" s="25"/>
      <c r="D36" s="30" t="s">
        <v>386</v>
      </c>
      <c r="E36" s="46"/>
      <c r="F36" s="25"/>
      <c r="G36" s="47" t="s">
        <v>386</v>
      </c>
      <c r="H36" s="47"/>
      <c r="I36" s="46"/>
    </row>
    <row r="37" spans="1:9" ht="21.75" customHeight="1">
      <c r="A37" s="25"/>
      <c r="B37" s="22"/>
      <c r="C37" s="25"/>
      <c r="D37" s="30" t="s">
        <v>387</v>
      </c>
      <c r="E37" s="46"/>
      <c r="F37" s="25"/>
      <c r="G37" s="47" t="s">
        <v>387</v>
      </c>
      <c r="H37" s="47"/>
      <c r="I37" s="46"/>
    </row>
    <row r="38" spans="1:9" ht="21.75" customHeight="1">
      <c r="A38" s="25"/>
      <c r="B38" s="22"/>
      <c r="C38" s="25" t="s">
        <v>391</v>
      </c>
      <c r="D38" s="46"/>
      <c r="E38" s="46"/>
      <c r="F38" s="25" t="s">
        <v>391</v>
      </c>
      <c r="G38" s="47"/>
      <c r="H38" s="47"/>
      <c r="I38" s="46"/>
    </row>
    <row r="39" spans="1:9" ht="21.75" customHeight="1">
      <c r="A39" s="25"/>
      <c r="B39" s="25" t="s">
        <v>397</v>
      </c>
      <c r="C39" s="25" t="s">
        <v>398</v>
      </c>
      <c r="D39" s="30" t="s">
        <v>385</v>
      </c>
      <c r="E39" s="22"/>
      <c r="F39" s="25" t="s">
        <v>398</v>
      </c>
      <c r="G39" s="47" t="s">
        <v>385</v>
      </c>
      <c r="H39" s="47"/>
      <c r="I39" s="46"/>
    </row>
    <row r="40" spans="1:9" ht="21.75" customHeight="1">
      <c r="A40" s="25"/>
      <c r="B40" s="25"/>
      <c r="C40" s="25"/>
      <c r="D40" s="30" t="s">
        <v>386</v>
      </c>
      <c r="E40" s="25"/>
      <c r="F40" s="25"/>
      <c r="G40" s="47" t="s">
        <v>386</v>
      </c>
      <c r="H40" s="47"/>
      <c r="I40" s="46"/>
    </row>
    <row r="41" spans="1:9" ht="21.75" customHeight="1">
      <c r="A41" s="25"/>
      <c r="B41" s="25"/>
      <c r="C41" s="25"/>
      <c r="D41" s="30" t="s">
        <v>387</v>
      </c>
      <c r="E41" s="25"/>
      <c r="F41" s="25"/>
      <c r="G41" s="47" t="s">
        <v>387</v>
      </c>
      <c r="H41" s="47"/>
      <c r="I41" s="46"/>
    </row>
    <row r="42" spans="1:9" ht="21.75" customHeight="1">
      <c r="A42" s="25"/>
      <c r="B42" s="25"/>
      <c r="C42" s="25" t="s">
        <v>391</v>
      </c>
      <c r="D42" s="46"/>
      <c r="E42" s="25"/>
      <c r="F42" s="25" t="s">
        <v>391</v>
      </c>
      <c r="G42" s="47"/>
      <c r="H42" s="47"/>
      <c r="I42" s="46"/>
    </row>
    <row r="43" spans="1:9" ht="21" customHeight="1">
      <c r="A43" s="48" t="s">
        <v>399</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40</v>
      </c>
      <c r="B1" s="53"/>
      <c r="C1" s="53"/>
      <c r="D1" s="53"/>
    </row>
    <row r="2" spans="1:8" ht="23.25" customHeight="1">
      <c r="A2" s="15" t="s">
        <v>41</v>
      </c>
      <c r="B2" s="15"/>
      <c r="C2" s="15"/>
      <c r="D2" s="15"/>
      <c r="E2" s="15"/>
      <c r="F2" s="15"/>
      <c r="G2" s="15"/>
      <c r="H2" s="15"/>
    </row>
    <row r="3" spans="1:8" ht="18" customHeight="1">
      <c r="A3" s="16"/>
      <c r="B3" s="16"/>
      <c r="C3" s="16"/>
      <c r="D3" s="16"/>
      <c r="E3" s="16"/>
      <c r="F3" s="16"/>
      <c r="G3" s="16"/>
      <c r="H3" s="16"/>
    </row>
    <row r="4" spans="1:4" s="51" customFormat="1" ht="17.25" customHeight="1">
      <c r="A4" s="13"/>
      <c r="B4" s="13"/>
      <c r="C4" s="13"/>
      <c r="D4" s="13"/>
    </row>
    <row r="5" spans="1:8" ht="21.75" customHeight="1">
      <c r="A5" s="25" t="s">
        <v>400</v>
      </c>
      <c r="B5" s="25"/>
      <c r="C5" s="25"/>
      <c r="D5" s="25"/>
      <c r="E5" s="25"/>
      <c r="F5" s="25"/>
      <c r="G5" s="25"/>
      <c r="H5" s="25"/>
    </row>
    <row r="6" spans="1:8" ht="21.75" customHeight="1">
      <c r="A6" s="25" t="s">
        <v>401</v>
      </c>
      <c r="B6" s="25" t="s">
        <v>402</v>
      </c>
      <c r="C6" s="25"/>
      <c r="D6" s="22" t="s">
        <v>403</v>
      </c>
      <c r="E6" s="22"/>
      <c r="F6" s="22" t="s">
        <v>404</v>
      </c>
      <c r="G6" s="22"/>
      <c r="H6" s="22"/>
    </row>
    <row r="7" spans="1:8" ht="21.75" customHeight="1">
      <c r="A7" s="25"/>
      <c r="B7" s="25"/>
      <c r="C7" s="25"/>
      <c r="D7" s="22"/>
      <c r="E7" s="22"/>
      <c r="F7" s="22" t="s">
        <v>405</v>
      </c>
      <c r="G7" s="22" t="s">
        <v>406</v>
      </c>
      <c r="H7" s="22" t="s">
        <v>407</v>
      </c>
    </row>
    <row r="8" spans="1:8" ht="21.75" customHeight="1">
      <c r="A8" s="25"/>
      <c r="B8" s="25" t="s">
        <v>408</v>
      </c>
      <c r="C8" s="25"/>
      <c r="D8" s="25"/>
      <c r="E8" s="25"/>
      <c r="F8" s="46"/>
      <c r="G8" s="46"/>
      <c r="H8" s="46"/>
    </row>
    <row r="9" spans="1:8" ht="21.75" customHeight="1">
      <c r="A9" s="25"/>
      <c r="B9" s="25" t="s">
        <v>409</v>
      </c>
      <c r="C9" s="25"/>
      <c r="D9" s="25"/>
      <c r="E9" s="25"/>
      <c r="F9" s="46"/>
      <c r="G9" s="46"/>
      <c r="H9" s="46"/>
    </row>
    <row r="10" spans="1:8" ht="21.75" customHeight="1">
      <c r="A10" s="25"/>
      <c r="B10" s="25" t="s">
        <v>410</v>
      </c>
      <c r="C10" s="25"/>
      <c r="D10" s="25"/>
      <c r="E10" s="25"/>
      <c r="F10" s="46"/>
      <c r="G10" s="46"/>
      <c r="H10" s="46"/>
    </row>
    <row r="11" spans="1:8" ht="21.75" customHeight="1">
      <c r="A11" s="25"/>
      <c r="B11" s="25" t="s">
        <v>391</v>
      </c>
      <c r="C11" s="25"/>
      <c r="D11" s="25"/>
      <c r="E11" s="25"/>
      <c r="F11" s="46"/>
      <c r="G11" s="46"/>
      <c r="H11" s="46"/>
    </row>
    <row r="12" spans="1:8" ht="21.75" customHeight="1">
      <c r="A12" s="25"/>
      <c r="B12" s="25" t="s">
        <v>411</v>
      </c>
      <c r="C12" s="25"/>
      <c r="D12" s="25"/>
      <c r="E12" s="22"/>
      <c r="F12" s="46"/>
      <c r="G12" s="46"/>
      <c r="H12" s="46"/>
    </row>
    <row r="13" spans="1:8" ht="73.5" customHeight="1">
      <c r="A13" s="22" t="s">
        <v>412</v>
      </c>
      <c r="B13" s="54" t="s">
        <v>377</v>
      </c>
      <c r="C13" s="55"/>
      <c r="D13" s="55"/>
      <c r="E13" s="55"/>
      <c r="F13" s="55"/>
      <c r="G13" s="55"/>
      <c r="H13" s="55"/>
    </row>
    <row r="14" spans="1:8" ht="21.75" customHeight="1">
      <c r="A14" s="25" t="s">
        <v>413</v>
      </c>
      <c r="B14" s="22" t="s">
        <v>414</v>
      </c>
      <c r="C14" s="22" t="s">
        <v>380</v>
      </c>
      <c r="D14" s="22"/>
      <c r="E14" s="22" t="s">
        <v>381</v>
      </c>
      <c r="F14" s="22"/>
      <c r="G14" s="22" t="s">
        <v>382</v>
      </c>
      <c r="H14" s="22"/>
    </row>
    <row r="15" spans="1:8" ht="21.75" customHeight="1">
      <c r="A15" s="22"/>
      <c r="B15" s="22" t="s">
        <v>415</v>
      </c>
      <c r="C15" s="22" t="s">
        <v>384</v>
      </c>
      <c r="D15" s="22"/>
      <c r="E15" s="47" t="s">
        <v>385</v>
      </c>
      <c r="F15" s="56"/>
      <c r="G15" s="56"/>
      <c r="H15" s="56"/>
    </row>
    <row r="16" spans="1:8" ht="21.75" customHeight="1">
      <c r="A16" s="22"/>
      <c r="B16" s="22"/>
      <c r="C16" s="22"/>
      <c r="D16" s="22"/>
      <c r="E16" s="47" t="s">
        <v>386</v>
      </c>
      <c r="F16" s="56"/>
      <c r="G16" s="56"/>
      <c r="H16" s="56"/>
    </row>
    <row r="17" spans="1:8" ht="21.75" customHeight="1">
      <c r="A17" s="22"/>
      <c r="B17" s="22"/>
      <c r="C17" s="22"/>
      <c r="D17" s="22"/>
      <c r="E17" s="47" t="s">
        <v>387</v>
      </c>
      <c r="F17" s="56"/>
      <c r="G17" s="56"/>
      <c r="H17" s="56"/>
    </row>
    <row r="18" spans="1:8" ht="21.75" customHeight="1">
      <c r="A18" s="22"/>
      <c r="B18" s="22"/>
      <c r="C18" s="25" t="s">
        <v>388</v>
      </c>
      <c r="D18" s="25"/>
      <c r="E18" s="47" t="s">
        <v>385</v>
      </c>
      <c r="F18" s="56"/>
      <c r="G18" s="56"/>
      <c r="H18" s="56"/>
    </row>
    <row r="19" spans="1:8" ht="21.75" customHeight="1">
      <c r="A19" s="22"/>
      <c r="B19" s="22"/>
      <c r="C19" s="25"/>
      <c r="D19" s="25"/>
      <c r="E19" s="47" t="s">
        <v>386</v>
      </c>
      <c r="F19" s="56"/>
      <c r="G19" s="57"/>
      <c r="H19" s="57"/>
    </row>
    <row r="20" spans="1:8" ht="21.75" customHeight="1">
      <c r="A20" s="22"/>
      <c r="B20" s="22"/>
      <c r="C20" s="25"/>
      <c r="D20" s="25"/>
      <c r="E20" s="47" t="s">
        <v>387</v>
      </c>
      <c r="F20" s="58"/>
      <c r="G20" s="56"/>
      <c r="H20" s="56"/>
    </row>
    <row r="21" spans="1:8" ht="21.75" customHeight="1">
      <c r="A21" s="22"/>
      <c r="B21" s="22"/>
      <c r="C21" s="25" t="s">
        <v>389</v>
      </c>
      <c r="D21" s="25"/>
      <c r="E21" s="47" t="s">
        <v>385</v>
      </c>
      <c r="F21" s="58"/>
      <c r="G21" s="56"/>
      <c r="H21" s="56"/>
    </row>
    <row r="22" spans="1:8" ht="21.75" customHeight="1">
      <c r="A22" s="22"/>
      <c r="B22" s="22"/>
      <c r="C22" s="25"/>
      <c r="D22" s="25"/>
      <c r="E22" s="47" t="s">
        <v>386</v>
      </c>
      <c r="F22" s="56"/>
      <c r="G22" s="59"/>
      <c r="H22" s="59"/>
    </row>
    <row r="23" spans="1:8" ht="21.75" customHeight="1">
      <c r="A23" s="22"/>
      <c r="B23" s="22"/>
      <c r="C23" s="25"/>
      <c r="D23" s="25"/>
      <c r="E23" s="47" t="s">
        <v>387</v>
      </c>
      <c r="F23" s="56"/>
      <c r="G23" s="56"/>
      <c r="H23" s="56"/>
    </row>
    <row r="24" spans="1:8" ht="21.75" customHeight="1">
      <c r="A24" s="22"/>
      <c r="B24" s="22"/>
      <c r="C24" s="25" t="s">
        <v>390</v>
      </c>
      <c r="D24" s="25"/>
      <c r="E24" s="47" t="s">
        <v>385</v>
      </c>
      <c r="F24" s="56"/>
      <c r="G24" s="56"/>
      <c r="H24" s="56"/>
    </row>
    <row r="25" spans="1:8" ht="21.75" customHeight="1">
      <c r="A25" s="22"/>
      <c r="B25" s="22"/>
      <c r="C25" s="25"/>
      <c r="D25" s="25"/>
      <c r="E25" s="47" t="s">
        <v>386</v>
      </c>
      <c r="F25" s="56"/>
      <c r="G25" s="56"/>
      <c r="H25" s="56"/>
    </row>
    <row r="26" spans="1:8" ht="21.75" customHeight="1">
      <c r="A26" s="22"/>
      <c r="B26" s="22"/>
      <c r="C26" s="25"/>
      <c r="D26" s="25"/>
      <c r="E26" s="47" t="s">
        <v>387</v>
      </c>
      <c r="F26" s="56"/>
      <c r="G26" s="56"/>
      <c r="H26" s="56"/>
    </row>
    <row r="27" spans="1:8" ht="21.75" customHeight="1">
      <c r="A27" s="22"/>
      <c r="B27" s="22"/>
      <c r="C27" s="25" t="s">
        <v>391</v>
      </c>
      <c r="D27" s="25"/>
      <c r="E27" s="56"/>
      <c r="F27" s="56"/>
      <c r="G27" s="56"/>
      <c r="H27" s="56"/>
    </row>
    <row r="28" spans="1:8" ht="21.75" customHeight="1">
      <c r="A28" s="22"/>
      <c r="B28" s="22" t="s">
        <v>416</v>
      </c>
      <c r="C28" s="25" t="s">
        <v>393</v>
      </c>
      <c r="D28" s="25"/>
      <c r="E28" s="47" t="s">
        <v>385</v>
      </c>
      <c r="F28" s="56"/>
      <c r="G28" s="56"/>
      <c r="H28" s="56"/>
    </row>
    <row r="29" spans="1:8" ht="21.75" customHeight="1">
      <c r="A29" s="22"/>
      <c r="B29" s="22"/>
      <c r="C29" s="25"/>
      <c r="D29" s="25"/>
      <c r="E29" s="47" t="s">
        <v>386</v>
      </c>
      <c r="F29" s="56"/>
      <c r="G29" s="56"/>
      <c r="H29" s="56"/>
    </row>
    <row r="30" spans="1:8" ht="21.75" customHeight="1">
      <c r="A30" s="22"/>
      <c r="B30" s="22"/>
      <c r="C30" s="25"/>
      <c r="D30" s="25"/>
      <c r="E30" s="47" t="s">
        <v>387</v>
      </c>
      <c r="F30" s="56"/>
      <c r="G30" s="56"/>
      <c r="H30" s="56"/>
    </row>
    <row r="31" spans="1:8" ht="21.75" customHeight="1">
      <c r="A31" s="22"/>
      <c r="B31" s="22"/>
      <c r="C31" s="25" t="s">
        <v>394</v>
      </c>
      <c r="D31" s="25"/>
      <c r="E31" s="47" t="s">
        <v>385</v>
      </c>
      <c r="F31" s="56"/>
      <c r="G31" s="56"/>
      <c r="H31" s="56"/>
    </row>
    <row r="32" spans="1:8" ht="21.75" customHeight="1">
      <c r="A32" s="22"/>
      <c r="B32" s="22"/>
      <c r="C32" s="25"/>
      <c r="D32" s="25"/>
      <c r="E32" s="47" t="s">
        <v>386</v>
      </c>
      <c r="F32" s="56"/>
      <c r="G32" s="56"/>
      <c r="H32" s="56"/>
    </row>
    <row r="33" spans="1:8" ht="21.75" customHeight="1">
      <c r="A33" s="22"/>
      <c r="B33" s="22"/>
      <c r="C33" s="25"/>
      <c r="D33" s="25"/>
      <c r="E33" s="47" t="s">
        <v>387</v>
      </c>
      <c r="F33" s="56"/>
      <c r="G33" s="56"/>
      <c r="H33" s="56"/>
    </row>
    <row r="34" spans="1:8" ht="21.75" customHeight="1">
      <c r="A34" s="22"/>
      <c r="B34" s="22"/>
      <c r="C34" s="25" t="s">
        <v>395</v>
      </c>
      <c r="D34" s="25"/>
      <c r="E34" s="47" t="s">
        <v>385</v>
      </c>
      <c r="F34" s="56"/>
      <c r="G34" s="56"/>
      <c r="H34" s="56"/>
    </row>
    <row r="35" spans="1:8" ht="21.75" customHeight="1">
      <c r="A35" s="22"/>
      <c r="B35" s="22"/>
      <c r="C35" s="25"/>
      <c r="D35" s="25"/>
      <c r="E35" s="47" t="s">
        <v>386</v>
      </c>
      <c r="F35" s="56"/>
      <c r="G35" s="56"/>
      <c r="H35" s="56"/>
    </row>
    <row r="36" spans="1:8" ht="21.75" customHeight="1">
      <c r="A36" s="22"/>
      <c r="B36" s="22"/>
      <c r="C36" s="25"/>
      <c r="D36" s="25"/>
      <c r="E36" s="47" t="s">
        <v>387</v>
      </c>
      <c r="F36" s="56"/>
      <c r="G36" s="56"/>
      <c r="H36" s="56"/>
    </row>
    <row r="37" spans="1:8" ht="21.75" customHeight="1">
      <c r="A37" s="22"/>
      <c r="B37" s="22"/>
      <c r="C37" s="25" t="s">
        <v>396</v>
      </c>
      <c r="D37" s="25"/>
      <c r="E37" s="47" t="s">
        <v>385</v>
      </c>
      <c r="F37" s="56"/>
      <c r="G37" s="56"/>
      <c r="H37" s="56"/>
    </row>
    <row r="38" spans="1:8" ht="21.75" customHeight="1">
      <c r="A38" s="22"/>
      <c r="B38" s="22"/>
      <c r="C38" s="25"/>
      <c r="D38" s="25"/>
      <c r="E38" s="47" t="s">
        <v>386</v>
      </c>
      <c r="F38" s="56"/>
      <c r="G38" s="56"/>
      <c r="H38" s="56"/>
    </row>
    <row r="39" spans="1:8" ht="21.75" customHeight="1">
      <c r="A39" s="22"/>
      <c r="B39" s="22"/>
      <c r="C39" s="25"/>
      <c r="D39" s="25"/>
      <c r="E39" s="47" t="s">
        <v>387</v>
      </c>
      <c r="F39" s="56"/>
      <c r="G39" s="56"/>
      <c r="H39" s="56"/>
    </row>
    <row r="40" spans="1:8" ht="21.75" customHeight="1">
      <c r="A40" s="22"/>
      <c r="B40" s="22"/>
      <c r="C40" s="25" t="s">
        <v>391</v>
      </c>
      <c r="D40" s="25"/>
      <c r="E40" s="56"/>
      <c r="F40" s="56"/>
      <c r="G40" s="56"/>
      <c r="H40" s="56"/>
    </row>
    <row r="41" spans="1:8" ht="21.75" customHeight="1">
      <c r="A41" s="22"/>
      <c r="B41" s="25" t="s">
        <v>417</v>
      </c>
      <c r="C41" s="25" t="s">
        <v>398</v>
      </c>
      <c r="D41" s="25"/>
      <c r="E41" s="47" t="s">
        <v>385</v>
      </c>
      <c r="F41" s="56"/>
      <c r="G41" s="56"/>
      <c r="H41" s="56"/>
    </row>
    <row r="42" spans="1:8" ht="21.75" customHeight="1">
      <c r="A42" s="22"/>
      <c r="B42" s="25"/>
      <c r="C42" s="25"/>
      <c r="D42" s="25"/>
      <c r="E42" s="47" t="s">
        <v>386</v>
      </c>
      <c r="F42" s="56"/>
      <c r="G42" s="56"/>
      <c r="H42" s="56"/>
    </row>
    <row r="43" spans="1:8" ht="21.75" customHeight="1">
      <c r="A43" s="22"/>
      <c r="B43" s="25"/>
      <c r="C43" s="25"/>
      <c r="D43" s="25"/>
      <c r="E43" s="47" t="s">
        <v>387</v>
      </c>
      <c r="F43" s="56"/>
      <c r="G43" s="56"/>
      <c r="H43" s="56"/>
    </row>
    <row r="44" spans="1:8" ht="21.75" customHeight="1">
      <c r="A44" s="22"/>
      <c r="B44" s="25"/>
      <c r="C44" s="25" t="s">
        <v>391</v>
      </c>
      <c r="D44" s="25"/>
      <c r="E44" s="56"/>
      <c r="F44" s="56"/>
      <c r="G44" s="56"/>
      <c r="H44" s="56"/>
    </row>
    <row r="45" spans="1:8" s="52" customFormat="1" ht="24" customHeight="1">
      <c r="A45" s="48" t="s">
        <v>418</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42</v>
      </c>
      <c r="B1" s="14"/>
      <c r="C1" s="14"/>
      <c r="D1" s="14"/>
    </row>
    <row r="2" spans="1:9" ht="33.75" customHeight="1">
      <c r="A2" s="15" t="s">
        <v>43</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365</v>
      </c>
      <c r="B5" s="21"/>
      <c r="C5" s="21"/>
      <c r="D5" s="22"/>
      <c r="E5" s="22"/>
      <c r="F5" s="22"/>
      <c r="G5" s="22"/>
      <c r="H5" s="22"/>
      <c r="I5" s="22"/>
    </row>
    <row r="6" spans="1:9" ht="21.75" customHeight="1">
      <c r="A6" s="23" t="s">
        <v>366</v>
      </c>
      <c r="B6" s="24"/>
      <c r="C6" s="24"/>
      <c r="D6" s="25"/>
      <c r="E6" s="25"/>
      <c r="F6" s="23" t="s">
        <v>367</v>
      </c>
      <c r="G6" s="26"/>
      <c r="H6" s="22"/>
      <c r="I6" s="22"/>
    </row>
    <row r="7" spans="1:9" ht="21.75" customHeight="1">
      <c r="A7" s="27" t="s">
        <v>368</v>
      </c>
      <c r="B7" s="28"/>
      <c r="C7" s="29"/>
      <c r="D7" s="30" t="s">
        <v>369</v>
      </c>
      <c r="E7" s="30"/>
      <c r="F7" s="31" t="s">
        <v>370</v>
      </c>
      <c r="G7" s="32"/>
      <c r="H7" s="33"/>
      <c r="I7" s="49"/>
    </row>
    <row r="8" spans="1:9" ht="21.75" customHeight="1">
      <c r="A8" s="34"/>
      <c r="B8" s="35"/>
      <c r="C8" s="36"/>
      <c r="D8" s="30" t="s">
        <v>371</v>
      </c>
      <c r="E8" s="30"/>
      <c r="F8" s="31" t="s">
        <v>371</v>
      </c>
      <c r="G8" s="32"/>
      <c r="H8" s="33"/>
      <c r="I8" s="49"/>
    </row>
    <row r="9" spans="1:9" ht="21.75" customHeight="1">
      <c r="A9" s="37"/>
      <c r="B9" s="38"/>
      <c r="C9" s="39"/>
      <c r="D9" s="30" t="s">
        <v>372</v>
      </c>
      <c r="E9" s="30"/>
      <c r="F9" s="31" t="s">
        <v>373</v>
      </c>
      <c r="G9" s="32"/>
      <c r="H9" s="33"/>
      <c r="I9" s="49"/>
    </row>
    <row r="10" spans="1:9" ht="21.75" customHeight="1">
      <c r="A10" s="22" t="s">
        <v>374</v>
      </c>
      <c r="B10" s="25" t="s">
        <v>375</v>
      </c>
      <c r="C10" s="25"/>
      <c r="D10" s="25"/>
      <c r="E10" s="25"/>
      <c r="F10" s="23" t="s">
        <v>376</v>
      </c>
      <c r="G10" s="24"/>
      <c r="H10" s="24"/>
      <c r="I10" s="26"/>
    </row>
    <row r="11" spans="1:9" ht="100.5" customHeight="1">
      <c r="A11" s="40"/>
      <c r="B11" s="41" t="s">
        <v>377</v>
      </c>
      <c r="C11" s="41"/>
      <c r="D11" s="41"/>
      <c r="E11" s="41"/>
      <c r="F11" s="42" t="s">
        <v>377</v>
      </c>
      <c r="G11" s="43"/>
      <c r="H11" s="44"/>
      <c r="I11" s="50"/>
    </row>
    <row r="12" spans="1:9" ht="24">
      <c r="A12" s="25" t="s">
        <v>378</v>
      </c>
      <c r="B12" s="45" t="s">
        <v>379</v>
      </c>
      <c r="C12" s="25" t="s">
        <v>380</v>
      </c>
      <c r="D12" s="25" t="s">
        <v>381</v>
      </c>
      <c r="E12" s="25" t="s">
        <v>382</v>
      </c>
      <c r="F12" s="25" t="s">
        <v>380</v>
      </c>
      <c r="G12" s="25" t="s">
        <v>381</v>
      </c>
      <c r="H12" s="25"/>
      <c r="I12" s="25" t="s">
        <v>382</v>
      </c>
    </row>
    <row r="13" spans="1:9" ht="21.75" customHeight="1">
      <c r="A13" s="25"/>
      <c r="B13" s="25" t="s">
        <v>383</v>
      </c>
      <c r="C13" s="25" t="s">
        <v>384</v>
      </c>
      <c r="D13" s="30" t="s">
        <v>385</v>
      </c>
      <c r="E13" s="46"/>
      <c r="F13" s="25" t="s">
        <v>384</v>
      </c>
      <c r="G13" s="47" t="s">
        <v>385</v>
      </c>
      <c r="H13" s="47"/>
      <c r="I13" s="46"/>
    </row>
    <row r="14" spans="1:9" ht="21.75" customHeight="1">
      <c r="A14" s="25"/>
      <c r="B14" s="22"/>
      <c r="C14" s="25"/>
      <c r="D14" s="30" t="s">
        <v>386</v>
      </c>
      <c r="E14" s="46"/>
      <c r="F14" s="25"/>
      <c r="G14" s="47" t="s">
        <v>386</v>
      </c>
      <c r="H14" s="47"/>
      <c r="I14" s="46"/>
    </row>
    <row r="15" spans="1:9" ht="21.75" customHeight="1">
      <c r="A15" s="25"/>
      <c r="B15" s="22"/>
      <c r="C15" s="25"/>
      <c r="D15" s="30" t="s">
        <v>387</v>
      </c>
      <c r="E15" s="46"/>
      <c r="F15" s="25"/>
      <c r="G15" s="47" t="s">
        <v>387</v>
      </c>
      <c r="H15" s="47"/>
      <c r="I15" s="46"/>
    </row>
    <row r="16" spans="1:9" ht="21.75" customHeight="1">
      <c r="A16" s="25"/>
      <c r="B16" s="22"/>
      <c r="C16" s="25" t="s">
        <v>388</v>
      </c>
      <c r="D16" s="30" t="s">
        <v>385</v>
      </c>
      <c r="E16" s="46"/>
      <c r="F16" s="25" t="s">
        <v>388</v>
      </c>
      <c r="G16" s="47" t="s">
        <v>385</v>
      </c>
      <c r="H16" s="47"/>
      <c r="I16" s="46"/>
    </row>
    <row r="17" spans="1:9" ht="21.75" customHeight="1">
      <c r="A17" s="25"/>
      <c r="B17" s="22"/>
      <c r="C17" s="25"/>
      <c r="D17" s="30" t="s">
        <v>386</v>
      </c>
      <c r="E17" s="46"/>
      <c r="F17" s="25"/>
      <c r="G17" s="47" t="s">
        <v>386</v>
      </c>
      <c r="H17" s="47"/>
      <c r="I17" s="46"/>
    </row>
    <row r="18" spans="1:9" ht="21.75" customHeight="1">
      <c r="A18" s="25"/>
      <c r="B18" s="22"/>
      <c r="C18" s="25"/>
      <c r="D18" s="30" t="s">
        <v>387</v>
      </c>
      <c r="E18" s="46"/>
      <c r="F18" s="25"/>
      <c r="G18" s="47" t="s">
        <v>387</v>
      </c>
      <c r="H18" s="47"/>
      <c r="I18" s="46"/>
    </row>
    <row r="19" spans="1:9" ht="21.75" customHeight="1">
      <c r="A19" s="25"/>
      <c r="B19" s="22"/>
      <c r="C19" s="25" t="s">
        <v>389</v>
      </c>
      <c r="D19" s="30" t="s">
        <v>385</v>
      </c>
      <c r="E19" s="46"/>
      <c r="F19" s="25" t="s">
        <v>389</v>
      </c>
      <c r="G19" s="47" t="s">
        <v>385</v>
      </c>
      <c r="H19" s="47"/>
      <c r="I19" s="46"/>
    </row>
    <row r="20" spans="1:9" ht="21.75" customHeight="1">
      <c r="A20" s="25"/>
      <c r="B20" s="22"/>
      <c r="C20" s="25"/>
      <c r="D20" s="30" t="s">
        <v>386</v>
      </c>
      <c r="E20" s="46"/>
      <c r="F20" s="25"/>
      <c r="G20" s="47" t="s">
        <v>386</v>
      </c>
      <c r="H20" s="47"/>
      <c r="I20" s="46"/>
    </row>
    <row r="21" spans="1:9" ht="21.75" customHeight="1">
      <c r="A21" s="25"/>
      <c r="B21" s="22"/>
      <c r="C21" s="25"/>
      <c r="D21" s="30" t="s">
        <v>387</v>
      </c>
      <c r="E21" s="46"/>
      <c r="F21" s="25"/>
      <c r="G21" s="47" t="s">
        <v>387</v>
      </c>
      <c r="H21" s="47"/>
      <c r="I21" s="46"/>
    </row>
    <row r="22" spans="1:9" ht="21.75" customHeight="1">
      <c r="A22" s="25"/>
      <c r="B22" s="22"/>
      <c r="C22" s="25" t="s">
        <v>390</v>
      </c>
      <c r="D22" s="30" t="s">
        <v>385</v>
      </c>
      <c r="E22" s="46"/>
      <c r="F22" s="25" t="s">
        <v>390</v>
      </c>
      <c r="G22" s="47" t="s">
        <v>385</v>
      </c>
      <c r="H22" s="47"/>
      <c r="I22" s="46"/>
    </row>
    <row r="23" spans="1:9" ht="21.75" customHeight="1">
      <c r="A23" s="25"/>
      <c r="B23" s="22"/>
      <c r="C23" s="25"/>
      <c r="D23" s="30" t="s">
        <v>386</v>
      </c>
      <c r="E23" s="46"/>
      <c r="F23" s="25"/>
      <c r="G23" s="47" t="s">
        <v>386</v>
      </c>
      <c r="H23" s="47"/>
      <c r="I23" s="46"/>
    </row>
    <row r="24" spans="1:9" ht="21.75" customHeight="1">
      <c r="A24" s="25"/>
      <c r="B24" s="22"/>
      <c r="C24" s="25"/>
      <c r="D24" s="30" t="s">
        <v>387</v>
      </c>
      <c r="E24" s="46"/>
      <c r="F24" s="25"/>
      <c r="G24" s="47" t="s">
        <v>387</v>
      </c>
      <c r="H24" s="47"/>
      <c r="I24" s="46"/>
    </row>
    <row r="25" spans="1:9" ht="21.75" customHeight="1">
      <c r="A25" s="25"/>
      <c r="B25" s="22"/>
      <c r="C25" s="25" t="s">
        <v>391</v>
      </c>
      <c r="D25" s="46"/>
      <c r="E25" s="25"/>
      <c r="F25" s="25" t="s">
        <v>391</v>
      </c>
      <c r="G25" s="47"/>
      <c r="H25" s="47"/>
      <c r="I25" s="46"/>
    </row>
    <row r="26" spans="1:9" ht="21.75" customHeight="1">
      <c r="A26" s="25"/>
      <c r="B26" s="25" t="s">
        <v>392</v>
      </c>
      <c r="C26" s="25" t="s">
        <v>393</v>
      </c>
      <c r="D26" s="30" t="s">
        <v>385</v>
      </c>
      <c r="E26" s="46"/>
      <c r="F26" s="25" t="s">
        <v>393</v>
      </c>
      <c r="G26" s="47" t="s">
        <v>385</v>
      </c>
      <c r="H26" s="47"/>
      <c r="I26" s="46"/>
    </row>
    <row r="27" spans="1:9" ht="21.75" customHeight="1">
      <c r="A27" s="25"/>
      <c r="B27" s="22"/>
      <c r="C27" s="25"/>
      <c r="D27" s="30" t="s">
        <v>386</v>
      </c>
      <c r="E27" s="46"/>
      <c r="F27" s="25"/>
      <c r="G27" s="47" t="s">
        <v>386</v>
      </c>
      <c r="H27" s="47"/>
      <c r="I27" s="46"/>
    </row>
    <row r="28" spans="1:9" ht="21.75" customHeight="1">
      <c r="A28" s="25"/>
      <c r="B28" s="22"/>
      <c r="C28" s="25"/>
      <c r="D28" s="30" t="s">
        <v>387</v>
      </c>
      <c r="E28" s="46"/>
      <c r="F28" s="25"/>
      <c r="G28" s="47" t="s">
        <v>387</v>
      </c>
      <c r="H28" s="47"/>
      <c r="I28" s="46"/>
    </row>
    <row r="29" spans="1:9" ht="21.75" customHeight="1">
      <c r="A29" s="25"/>
      <c r="B29" s="22"/>
      <c r="C29" s="25" t="s">
        <v>394</v>
      </c>
      <c r="D29" s="30" t="s">
        <v>385</v>
      </c>
      <c r="E29" s="46"/>
      <c r="F29" s="25" t="s">
        <v>394</v>
      </c>
      <c r="G29" s="47" t="s">
        <v>385</v>
      </c>
      <c r="H29" s="47"/>
      <c r="I29" s="46"/>
    </row>
    <row r="30" spans="1:9" ht="21.75" customHeight="1">
      <c r="A30" s="25"/>
      <c r="B30" s="22"/>
      <c r="C30" s="25"/>
      <c r="D30" s="30" t="s">
        <v>386</v>
      </c>
      <c r="E30" s="46"/>
      <c r="F30" s="25"/>
      <c r="G30" s="47" t="s">
        <v>386</v>
      </c>
      <c r="H30" s="47"/>
      <c r="I30" s="46"/>
    </row>
    <row r="31" spans="1:9" ht="21.75" customHeight="1">
      <c r="A31" s="25"/>
      <c r="B31" s="22"/>
      <c r="C31" s="25"/>
      <c r="D31" s="30" t="s">
        <v>387</v>
      </c>
      <c r="E31" s="46"/>
      <c r="F31" s="25"/>
      <c r="G31" s="47" t="s">
        <v>387</v>
      </c>
      <c r="H31" s="47"/>
      <c r="I31" s="46"/>
    </row>
    <row r="32" spans="1:9" ht="21.75" customHeight="1">
      <c r="A32" s="25"/>
      <c r="B32" s="22"/>
      <c r="C32" s="25" t="s">
        <v>395</v>
      </c>
      <c r="D32" s="30" t="s">
        <v>385</v>
      </c>
      <c r="E32" s="46"/>
      <c r="F32" s="25" t="s">
        <v>395</v>
      </c>
      <c r="G32" s="47" t="s">
        <v>385</v>
      </c>
      <c r="H32" s="47"/>
      <c r="I32" s="46"/>
    </row>
    <row r="33" spans="1:9" ht="21.75" customHeight="1">
      <c r="A33" s="25"/>
      <c r="B33" s="22"/>
      <c r="C33" s="25"/>
      <c r="D33" s="30" t="s">
        <v>386</v>
      </c>
      <c r="E33" s="46"/>
      <c r="F33" s="25"/>
      <c r="G33" s="47" t="s">
        <v>386</v>
      </c>
      <c r="H33" s="47"/>
      <c r="I33" s="46"/>
    </row>
    <row r="34" spans="1:9" ht="21.75" customHeight="1">
      <c r="A34" s="25"/>
      <c r="B34" s="22"/>
      <c r="C34" s="25"/>
      <c r="D34" s="30" t="s">
        <v>387</v>
      </c>
      <c r="E34" s="46"/>
      <c r="F34" s="25"/>
      <c r="G34" s="47" t="s">
        <v>387</v>
      </c>
      <c r="H34" s="47"/>
      <c r="I34" s="46"/>
    </row>
    <row r="35" spans="1:9" ht="21.75" customHeight="1">
      <c r="A35" s="25"/>
      <c r="B35" s="22"/>
      <c r="C35" s="25" t="s">
        <v>396</v>
      </c>
      <c r="D35" s="30" t="s">
        <v>385</v>
      </c>
      <c r="E35" s="46"/>
      <c r="F35" s="25" t="s">
        <v>396</v>
      </c>
      <c r="G35" s="47" t="s">
        <v>385</v>
      </c>
      <c r="H35" s="47"/>
      <c r="I35" s="46"/>
    </row>
    <row r="36" spans="1:9" ht="21.75" customHeight="1">
      <c r="A36" s="25"/>
      <c r="B36" s="22"/>
      <c r="C36" s="25"/>
      <c r="D36" s="30" t="s">
        <v>386</v>
      </c>
      <c r="E36" s="46"/>
      <c r="F36" s="25"/>
      <c r="G36" s="47" t="s">
        <v>386</v>
      </c>
      <c r="H36" s="47"/>
      <c r="I36" s="46"/>
    </row>
    <row r="37" spans="1:9" ht="21.75" customHeight="1">
      <c r="A37" s="25"/>
      <c r="B37" s="22"/>
      <c r="C37" s="25"/>
      <c r="D37" s="30" t="s">
        <v>387</v>
      </c>
      <c r="E37" s="46"/>
      <c r="F37" s="25"/>
      <c r="G37" s="47" t="s">
        <v>387</v>
      </c>
      <c r="H37" s="47"/>
      <c r="I37" s="46"/>
    </row>
    <row r="38" spans="1:9" ht="21.75" customHeight="1">
      <c r="A38" s="25"/>
      <c r="B38" s="22"/>
      <c r="C38" s="25" t="s">
        <v>391</v>
      </c>
      <c r="D38" s="46"/>
      <c r="E38" s="46"/>
      <c r="F38" s="25" t="s">
        <v>391</v>
      </c>
      <c r="G38" s="47"/>
      <c r="H38" s="47"/>
      <c r="I38" s="46"/>
    </row>
    <row r="39" spans="1:9" ht="21.75" customHeight="1">
      <c r="A39" s="25"/>
      <c r="B39" s="25" t="s">
        <v>397</v>
      </c>
      <c r="C39" s="25" t="s">
        <v>398</v>
      </c>
      <c r="D39" s="30" t="s">
        <v>385</v>
      </c>
      <c r="E39" s="22"/>
      <c r="F39" s="25" t="s">
        <v>398</v>
      </c>
      <c r="G39" s="47" t="s">
        <v>385</v>
      </c>
      <c r="H39" s="47"/>
      <c r="I39" s="46"/>
    </row>
    <row r="40" spans="1:9" ht="21.75" customHeight="1">
      <c r="A40" s="25"/>
      <c r="B40" s="25"/>
      <c r="C40" s="25"/>
      <c r="D40" s="30" t="s">
        <v>386</v>
      </c>
      <c r="E40" s="25"/>
      <c r="F40" s="25"/>
      <c r="G40" s="47" t="s">
        <v>386</v>
      </c>
      <c r="H40" s="47"/>
      <c r="I40" s="46"/>
    </row>
    <row r="41" spans="1:9" ht="21.75" customHeight="1">
      <c r="A41" s="25"/>
      <c r="B41" s="25"/>
      <c r="C41" s="25"/>
      <c r="D41" s="30" t="s">
        <v>387</v>
      </c>
      <c r="E41" s="25"/>
      <c r="F41" s="25"/>
      <c r="G41" s="47" t="s">
        <v>387</v>
      </c>
      <c r="H41" s="47"/>
      <c r="I41" s="46"/>
    </row>
    <row r="42" spans="1:9" ht="21.75" customHeight="1">
      <c r="A42" s="25"/>
      <c r="B42" s="25"/>
      <c r="C42" s="25" t="s">
        <v>391</v>
      </c>
      <c r="D42" s="46"/>
      <c r="E42" s="25"/>
      <c r="F42" s="25" t="s">
        <v>391</v>
      </c>
      <c r="G42" s="47"/>
      <c r="H42" s="47"/>
      <c r="I42" s="46"/>
    </row>
    <row r="43" spans="1:9" ht="21" customHeight="1">
      <c r="A43" s="48" t="s">
        <v>419</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4">
      <selection activeCell="I6" sqref="I6:I1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420</v>
      </c>
      <c r="B2" s="6"/>
      <c r="C2" s="6"/>
      <c r="D2" s="6"/>
      <c r="E2" s="6"/>
      <c r="F2" s="6"/>
      <c r="G2" s="6"/>
      <c r="H2" s="6"/>
      <c r="I2" s="6"/>
      <c r="J2" s="6"/>
      <c r="K2" s="6"/>
      <c r="L2" s="6"/>
      <c r="M2" s="6"/>
      <c r="N2" s="6"/>
      <c r="O2" s="6"/>
    </row>
    <row r="3" spans="1:15" s="1" customFormat="1" ht="24.75" customHeight="1">
      <c r="A3" s="7" t="s">
        <v>6</v>
      </c>
      <c r="B3" s="7" t="s">
        <v>421</v>
      </c>
      <c r="C3" s="7" t="s">
        <v>422</v>
      </c>
      <c r="D3" s="7"/>
      <c r="E3" s="7" t="s">
        <v>423</v>
      </c>
      <c r="F3" s="7"/>
      <c r="G3" s="7" t="s">
        <v>424</v>
      </c>
      <c r="H3" s="7" t="s">
        <v>425</v>
      </c>
      <c r="I3" s="7"/>
      <c r="J3" s="7"/>
      <c r="K3" s="7"/>
      <c r="L3" s="7" t="s">
        <v>426</v>
      </c>
      <c r="M3" s="7"/>
      <c r="N3" s="7"/>
      <c r="O3" s="7"/>
    </row>
    <row r="4" spans="1:15" s="1" customFormat="1" ht="31.5" customHeight="1">
      <c r="A4" s="7"/>
      <c r="B4" s="7"/>
      <c r="C4" s="7" t="s">
        <v>427</v>
      </c>
      <c r="D4" s="7" t="s">
        <v>428</v>
      </c>
      <c r="E4" s="7" t="s">
        <v>427</v>
      </c>
      <c r="F4" s="7" t="s">
        <v>428</v>
      </c>
      <c r="G4" s="7"/>
      <c r="H4" s="7" t="s">
        <v>429</v>
      </c>
      <c r="I4" s="7" t="s">
        <v>430</v>
      </c>
      <c r="J4" s="7" t="s">
        <v>431</v>
      </c>
      <c r="K4" s="7" t="s">
        <v>432</v>
      </c>
      <c r="L4" s="7" t="s">
        <v>429</v>
      </c>
      <c r="M4" s="7" t="s">
        <v>433</v>
      </c>
      <c r="N4" s="7" t="s">
        <v>431</v>
      </c>
      <c r="O4" s="7" t="s">
        <v>434</v>
      </c>
    </row>
    <row r="5" spans="1:15" s="1" customFormat="1" ht="25.5" customHeight="1">
      <c r="A5" s="7">
        <v>1</v>
      </c>
      <c r="B5" s="7" t="s">
        <v>46</v>
      </c>
      <c r="C5" s="7">
        <v>9</v>
      </c>
      <c r="D5" s="7"/>
      <c r="E5" s="7">
        <v>8</v>
      </c>
      <c r="F5" s="7">
        <v>3</v>
      </c>
      <c r="G5" s="7">
        <v>20</v>
      </c>
      <c r="H5" s="7"/>
      <c r="I5" s="11"/>
      <c r="J5" s="7"/>
      <c r="K5" s="11"/>
      <c r="L5" s="7"/>
      <c r="M5" s="7"/>
      <c r="N5" s="7"/>
      <c r="O5" s="7"/>
    </row>
    <row r="6" spans="1:15" s="1" customFormat="1" ht="19.5" customHeight="1">
      <c r="A6" s="7">
        <v>2</v>
      </c>
      <c r="B6" s="7" t="s">
        <v>139</v>
      </c>
      <c r="C6" s="8"/>
      <c r="D6" s="7">
        <v>16</v>
      </c>
      <c r="E6" s="7"/>
      <c r="F6" s="7">
        <v>58</v>
      </c>
      <c r="G6" s="7">
        <v>9</v>
      </c>
      <c r="H6" s="7">
        <v>2</v>
      </c>
      <c r="I6" s="11">
        <v>17.47</v>
      </c>
      <c r="J6" s="7"/>
      <c r="K6" s="11"/>
      <c r="L6" s="7"/>
      <c r="M6" s="7"/>
      <c r="N6" s="7"/>
      <c r="O6" s="7"/>
    </row>
    <row r="7" spans="1:15" s="1" customFormat="1" ht="19.5" customHeight="1">
      <c r="A7" s="7">
        <v>3</v>
      </c>
      <c r="B7" s="7" t="s">
        <v>150</v>
      </c>
      <c r="C7" s="8"/>
      <c r="D7" s="7">
        <v>9</v>
      </c>
      <c r="E7" s="7"/>
      <c r="F7" s="7">
        <v>9</v>
      </c>
      <c r="G7" s="7"/>
      <c r="H7" s="7">
        <v>1</v>
      </c>
      <c r="I7" s="11">
        <v>21.8</v>
      </c>
      <c r="J7" s="7"/>
      <c r="K7" s="11"/>
      <c r="L7" s="7"/>
      <c r="M7" s="7"/>
      <c r="N7" s="7"/>
      <c r="O7" s="7"/>
    </row>
    <row r="8" spans="1:15" s="1" customFormat="1" ht="19.5" customHeight="1">
      <c r="A8" s="7">
        <v>4</v>
      </c>
      <c r="B8" s="7" t="s">
        <v>140</v>
      </c>
      <c r="C8" s="8"/>
      <c r="D8" s="7">
        <v>20</v>
      </c>
      <c r="E8" s="7"/>
      <c r="F8" s="7">
        <v>20</v>
      </c>
      <c r="G8" s="7">
        <v>11</v>
      </c>
      <c r="H8" s="7">
        <v>1</v>
      </c>
      <c r="I8" s="11">
        <v>13.88</v>
      </c>
      <c r="J8" s="7"/>
      <c r="K8" s="11"/>
      <c r="L8" s="7"/>
      <c r="M8" s="7"/>
      <c r="N8" s="7"/>
      <c r="O8" s="7"/>
    </row>
    <row r="9" spans="1:15" s="1" customFormat="1" ht="19.5" customHeight="1">
      <c r="A9" s="7">
        <v>5</v>
      </c>
      <c r="B9" s="7" t="s">
        <v>145</v>
      </c>
      <c r="C9" s="8"/>
      <c r="D9" s="7">
        <v>12</v>
      </c>
      <c r="E9" s="7"/>
      <c r="F9" s="7">
        <v>12</v>
      </c>
      <c r="G9" s="7">
        <v>1</v>
      </c>
      <c r="H9" s="7"/>
      <c r="I9" s="11"/>
      <c r="J9" s="7"/>
      <c r="K9" s="11"/>
      <c r="L9" s="7"/>
      <c r="M9" s="7"/>
      <c r="N9" s="7"/>
      <c r="O9" s="7"/>
    </row>
    <row r="10" spans="1:15" s="1" customFormat="1" ht="19.5" customHeight="1">
      <c r="A10" s="7">
        <v>6</v>
      </c>
      <c r="B10" s="7" t="s">
        <v>142</v>
      </c>
      <c r="C10" s="8"/>
      <c r="D10" s="7">
        <v>5</v>
      </c>
      <c r="E10" s="7"/>
      <c r="F10" s="7">
        <v>5</v>
      </c>
      <c r="G10" s="7"/>
      <c r="H10" s="7"/>
      <c r="I10" s="11"/>
      <c r="J10" s="7">
        <v>1</v>
      </c>
      <c r="K10" s="11">
        <v>100</v>
      </c>
      <c r="L10" s="7"/>
      <c r="M10" s="7"/>
      <c r="N10" s="7"/>
      <c r="O10" s="7"/>
    </row>
    <row r="11" spans="1:15" s="1" customFormat="1" ht="19.5" customHeight="1">
      <c r="A11" s="7">
        <v>7</v>
      </c>
      <c r="B11" s="7" t="s">
        <v>143</v>
      </c>
      <c r="C11" s="8"/>
      <c r="D11" s="7">
        <v>6</v>
      </c>
      <c r="E11" s="7"/>
      <c r="F11" s="7">
        <v>32</v>
      </c>
      <c r="G11" s="7"/>
      <c r="H11" s="7">
        <v>1</v>
      </c>
      <c r="I11" s="11">
        <v>4.4316</v>
      </c>
      <c r="J11" s="7"/>
      <c r="K11" s="11"/>
      <c r="L11" s="7"/>
      <c r="M11" s="7"/>
      <c r="N11" s="7"/>
      <c r="O11" s="7"/>
    </row>
    <row r="12" spans="1:15" s="1" customFormat="1" ht="19.5" customHeight="1">
      <c r="A12" s="7">
        <v>8</v>
      </c>
      <c r="B12" s="7" t="s">
        <v>144</v>
      </c>
      <c r="C12" s="8"/>
      <c r="D12" s="7"/>
      <c r="E12" s="7"/>
      <c r="F12" s="7"/>
      <c r="G12" s="7"/>
      <c r="H12" s="7"/>
      <c r="I12" s="11"/>
      <c r="J12" s="7"/>
      <c r="K12" s="11"/>
      <c r="L12" s="7"/>
      <c r="M12" s="7"/>
      <c r="N12" s="7"/>
      <c r="O12" s="7"/>
    </row>
    <row r="13" spans="1:15" s="1" customFormat="1" ht="19.5" customHeight="1">
      <c r="A13" s="7">
        <v>9</v>
      </c>
      <c r="B13" s="7" t="s">
        <v>141</v>
      </c>
      <c r="C13" s="8"/>
      <c r="D13" s="7">
        <v>21</v>
      </c>
      <c r="E13" s="7"/>
      <c r="F13" s="7">
        <v>21</v>
      </c>
      <c r="G13" s="7">
        <v>6</v>
      </c>
      <c r="H13" s="7"/>
      <c r="I13" s="11"/>
      <c r="J13" s="7"/>
      <c r="K13" s="11"/>
      <c r="L13" s="7"/>
      <c r="M13" s="7"/>
      <c r="N13" s="7"/>
      <c r="O13" s="7"/>
    </row>
    <row r="14" spans="1:15" s="1" customFormat="1" ht="19.5" customHeight="1">
      <c r="A14" s="7">
        <v>10</v>
      </c>
      <c r="B14" s="7" t="s">
        <v>148</v>
      </c>
      <c r="C14" s="8"/>
      <c r="D14" s="7">
        <v>36</v>
      </c>
      <c r="E14" s="7"/>
      <c r="F14" s="7">
        <v>36</v>
      </c>
      <c r="G14" s="7">
        <v>6</v>
      </c>
      <c r="H14" s="7">
        <v>2</v>
      </c>
      <c r="I14" s="11">
        <v>37.8</v>
      </c>
      <c r="J14" s="7">
        <v>8</v>
      </c>
      <c r="K14" s="11">
        <v>343.9488</v>
      </c>
      <c r="L14" s="7"/>
      <c r="M14" s="7"/>
      <c r="N14" s="7"/>
      <c r="O14" s="7"/>
    </row>
    <row r="15" spans="1:15" s="1" customFormat="1" ht="19.5" customHeight="1">
      <c r="A15" s="7">
        <v>11</v>
      </c>
      <c r="B15" s="7" t="s">
        <v>146</v>
      </c>
      <c r="C15" s="8"/>
      <c r="D15" s="7">
        <v>11</v>
      </c>
      <c r="E15" s="7"/>
      <c r="F15" s="7">
        <v>12</v>
      </c>
      <c r="G15" s="7">
        <v>4</v>
      </c>
      <c r="H15" s="7">
        <v>1</v>
      </c>
      <c r="I15" s="11">
        <v>11.1369</v>
      </c>
      <c r="J15" s="7"/>
      <c r="K15" s="11"/>
      <c r="L15" s="7"/>
      <c r="M15" s="7"/>
      <c r="N15" s="7"/>
      <c r="O15" s="7"/>
    </row>
    <row r="16" spans="1:15" s="1" customFormat="1" ht="19.5" customHeight="1">
      <c r="A16" s="7">
        <v>12</v>
      </c>
      <c r="B16" s="7" t="s">
        <v>147</v>
      </c>
      <c r="C16" s="8"/>
      <c r="D16" s="7">
        <v>14</v>
      </c>
      <c r="E16" s="7"/>
      <c r="F16" s="7">
        <v>14</v>
      </c>
      <c r="G16" s="7">
        <v>2</v>
      </c>
      <c r="H16" s="7">
        <v>1</v>
      </c>
      <c r="I16" s="11">
        <v>20.5154</v>
      </c>
      <c r="J16" s="7">
        <v>1</v>
      </c>
      <c r="K16" s="11">
        <v>20</v>
      </c>
      <c r="L16" s="7"/>
      <c r="M16" s="7"/>
      <c r="N16" s="7"/>
      <c r="O16" s="7"/>
    </row>
    <row r="17" spans="1:15" s="1" customFormat="1" ht="19.5" customHeight="1">
      <c r="A17" s="7">
        <v>13</v>
      </c>
      <c r="B17" s="7" t="s">
        <v>149</v>
      </c>
      <c r="C17" s="8"/>
      <c r="D17" s="7">
        <v>20</v>
      </c>
      <c r="E17" s="7"/>
      <c r="F17" s="7">
        <v>23</v>
      </c>
      <c r="G17" s="7">
        <v>13</v>
      </c>
      <c r="H17" s="7">
        <v>1</v>
      </c>
      <c r="I17" s="11">
        <v>8.8107</v>
      </c>
      <c r="J17" s="7">
        <v>2</v>
      </c>
      <c r="K17" s="11">
        <v>87.8</v>
      </c>
      <c r="L17" s="7"/>
      <c r="M17" s="7"/>
      <c r="N17" s="7"/>
      <c r="O17" s="7"/>
    </row>
    <row r="18" spans="1:15" s="1" customFormat="1" ht="19.5" customHeight="1">
      <c r="A18" s="7">
        <v>14</v>
      </c>
      <c r="B18" s="7"/>
      <c r="C18" s="7"/>
      <c r="D18" s="7"/>
      <c r="E18" s="7"/>
      <c r="F18" s="7"/>
      <c r="G18" s="7"/>
      <c r="H18" s="7"/>
      <c r="I18" s="11"/>
      <c r="J18" s="7"/>
      <c r="K18" s="11"/>
      <c r="L18" s="7"/>
      <c r="M18" s="7"/>
      <c r="N18" s="7"/>
      <c r="O18" s="7"/>
    </row>
    <row r="19" spans="1:15" s="2" customFormat="1" ht="19.5" customHeight="1">
      <c r="A19" s="7"/>
      <c r="B19" s="7" t="s">
        <v>128</v>
      </c>
      <c r="C19" s="7">
        <f>SUM(C5:C18)</f>
        <v>9</v>
      </c>
      <c r="D19" s="7">
        <f aca="true" t="shared" si="0" ref="D19:O19">SUM(D5:D18)</f>
        <v>170</v>
      </c>
      <c r="E19" s="7">
        <f t="shared" si="0"/>
        <v>8</v>
      </c>
      <c r="F19" s="7">
        <v>245</v>
      </c>
      <c r="G19" s="7">
        <f t="shared" si="0"/>
        <v>72</v>
      </c>
      <c r="H19" s="7">
        <f t="shared" si="0"/>
        <v>10</v>
      </c>
      <c r="I19" s="7">
        <v>135.8446</v>
      </c>
      <c r="J19" s="7">
        <v>12</v>
      </c>
      <c r="K19" s="7">
        <f t="shared" si="0"/>
        <v>551.7488</v>
      </c>
      <c r="L19" s="7">
        <f t="shared" si="0"/>
        <v>0</v>
      </c>
      <c r="M19" s="7">
        <f t="shared" si="0"/>
        <v>0</v>
      </c>
      <c r="N19" s="7">
        <f t="shared" si="0"/>
        <v>0</v>
      </c>
      <c r="O19" s="7">
        <f t="shared" si="0"/>
        <v>0</v>
      </c>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10"/>
      <c r="B41" s="10"/>
      <c r="C41" s="10"/>
      <c r="D41" s="10"/>
      <c r="E41" s="10"/>
      <c r="F41" s="10"/>
      <c r="G41" s="10"/>
      <c r="H41" s="10"/>
      <c r="I41" s="10"/>
      <c r="J41" s="10"/>
      <c r="K41" s="10"/>
      <c r="L41" s="10"/>
      <c r="M41" s="10"/>
      <c r="N41" s="10"/>
      <c r="O41" s="10"/>
    </row>
    <row r="42" spans="1:15" s="3" customFormat="1" ht="24.75" customHeight="1">
      <c r="A42" s="10"/>
      <c r="B42" s="10"/>
      <c r="C42" s="10"/>
      <c r="D42" s="10"/>
      <c r="E42" s="10"/>
      <c r="F42" s="10"/>
      <c r="G42" s="10"/>
      <c r="H42" s="10"/>
      <c r="I42" s="10"/>
      <c r="J42" s="10"/>
      <c r="K42" s="10"/>
      <c r="L42" s="10"/>
      <c r="M42" s="10"/>
      <c r="N42" s="10"/>
      <c r="O42" s="10"/>
    </row>
    <row r="43" spans="1:15" s="3"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L15" sqref="L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4" t="s">
        <v>5</v>
      </c>
      <c r="B1" s="164"/>
      <c r="C1" s="164"/>
      <c r="D1" s="164"/>
      <c r="E1" s="164"/>
      <c r="F1" s="164"/>
      <c r="G1" s="164"/>
      <c r="H1" s="164"/>
      <c r="I1" s="164"/>
      <c r="J1" s="164"/>
      <c r="K1" s="164"/>
      <c r="L1" s="164"/>
    </row>
    <row r="2" spans="1:12" s="162" customFormat="1" ht="24.75" customHeight="1">
      <c r="A2" s="165" t="s">
        <v>6</v>
      </c>
      <c r="B2" s="166" t="s">
        <v>7</v>
      </c>
      <c r="C2" s="167"/>
      <c r="D2" s="167"/>
      <c r="E2" s="167"/>
      <c r="F2" s="167"/>
      <c r="G2" s="167"/>
      <c r="H2" s="167"/>
      <c r="I2" s="167"/>
      <c r="J2" s="171"/>
      <c r="K2" s="165" t="s">
        <v>8</v>
      </c>
      <c r="L2" s="165" t="s">
        <v>9</v>
      </c>
    </row>
    <row r="3" spans="1:12" s="163" customFormat="1" ht="24.75" customHeight="1">
      <c r="A3" s="168" t="s">
        <v>10</v>
      </c>
      <c r="B3" s="169" t="s">
        <v>11</v>
      </c>
      <c r="C3" s="169"/>
      <c r="D3" s="169"/>
      <c r="E3" s="169"/>
      <c r="F3" s="169"/>
      <c r="G3" s="169"/>
      <c r="H3" s="169"/>
      <c r="I3" s="169"/>
      <c r="J3" s="169"/>
      <c r="K3" s="168" t="s">
        <v>12</v>
      </c>
      <c r="L3" s="168"/>
    </row>
    <row r="4" spans="1:12" s="163" customFormat="1" ht="24.75" customHeight="1">
      <c r="A4" s="168" t="s">
        <v>13</v>
      </c>
      <c r="B4" s="169" t="s">
        <v>14</v>
      </c>
      <c r="C4" s="169"/>
      <c r="D4" s="169"/>
      <c r="E4" s="169"/>
      <c r="F4" s="169"/>
      <c r="G4" s="169"/>
      <c r="H4" s="169"/>
      <c r="I4" s="169"/>
      <c r="J4" s="169"/>
      <c r="K4" s="168" t="s">
        <v>12</v>
      </c>
      <c r="L4" s="172"/>
    </row>
    <row r="5" spans="1:12" s="163" customFormat="1" ht="24.75" customHeight="1">
      <c r="A5" s="168" t="s">
        <v>15</v>
      </c>
      <c r="B5" s="169" t="s">
        <v>16</v>
      </c>
      <c r="C5" s="169"/>
      <c r="D5" s="169"/>
      <c r="E5" s="169"/>
      <c r="F5" s="169"/>
      <c r="G5" s="169"/>
      <c r="H5" s="169"/>
      <c r="I5" s="169"/>
      <c r="J5" s="169"/>
      <c r="K5" s="168" t="s">
        <v>12</v>
      </c>
      <c r="L5" s="172"/>
    </row>
    <row r="6" spans="1:12" s="163" customFormat="1" ht="24.75" customHeight="1">
      <c r="A6" s="168" t="s">
        <v>17</v>
      </c>
      <c r="B6" s="169" t="s">
        <v>18</v>
      </c>
      <c r="C6" s="169"/>
      <c r="D6" s="169"/>
      <c r="E6" s="169"/>
      <c r="F6" s="169"/>
      <c r="G6" s="169"/>
      <c r="H6" s="169"/>
      <c r="I6" s="169"/>
      <c r="J6" s="169"/>
      <c r="K6" s="168" t="s">
        <v>12</v>
      </c>
      <c r="L6" s="169"/>
    </row>
    <row r="7" spans="1:12" s="163" customFormat="1" ht="24.75" customHeight="1">
      <c r="A7" s="168" t="s">
        <v>19</v>
      </c>
      <c r="B7" s="169" t="s">
        <v>20</v>
      </c>
      <c r="C7" s="169"/>
      <c r="D7" s="169"/>
      <c r="E7" s="169"/>
      <c r="F7" s="169"/>
      <c r="G7" s="169"/>
      <c r="H7" s="169"/>
      <c r="I7" s="169"/>
      <c r="J7" s="169"/>
      <c r="K7" s="168" t="s">
        <v>12</v>
      </c>
      <c r="L7" s="173"/>
    </row>
    <row r="8" spans="1:12" s="163" customFormat="1" ht="24.75" customHeight="1">
      <c r="A8" s="168" t="s">
        <v>21</v>
      </c>
      <c r="B8" s="169" t="s">
        <v>22</v>
      </c>
      <c r="C8" s="169"/>
      <c r="D8" s="169"/>
      <c r="E8" s="169"/>
      <c r="F8" s="169"/>
      <c r="G8" s="169"/>
      <c r="H8" s="169"/>
      <c r="I8" s="169"/>
      <c r="J8" s="169"/>
      <c r="K8" s="168" t="s">
        <v>12</v>
      </c>
      <c r="L8" s="173"/>
    </row>
    <row r="9" spans="1:12" s="163" customFormat="1" ht="24.75" customHeight="1">
      <c r="A9" s="168" t="s">
        <v>23</v>
      </c>
      <c r="B9" s="169" t="s">
        <v>24</v>
      </c>
      <c r="C9" s="169"/>
      <c r="D9" s="169"/>
      <c r="E9" s="169"/>
      <c r="F9" s="169"/>
      <c r="G9" s="169"/>
      <c r="H9" s="169"/>
      <c r="I9" s="169"/>
      <c r="J9" s="169"/>
      <c r="K9" s="168" t="s">
        <v>12</v>
      </c>
      <c r="L9" s="173"/>
    </row>
    <row r="10" spans="1:12" s="163" customFormat="1" ht="24.75" customHeight="1">
      <c r="A10" s="168" t="s">
        <v>25</v>
      </c>
      <c r="B10" s="169" t="s">
        <v>26</v>
      </c>
      <c r="C10" s="169"/>
      <c r="D10" s="169"/>
      <c r="E10" s="169"/>
      <c r="F10" s="169"/>
      <c r="G10" s="169"/>
      <c r="H10" s="169"/>
      <c r="I10" s="169"/>
      <c r="J10" s="169"/>
      <c r="K10" s="168" t="s">
        <v>12</v>
      </c>
      <c r="L10" s="173"/>
    </row>
    <row r="11" spans="1:12" s="163" customFormat="1" ht="24.75" customHeight="1">
      <c r="A11" s="168" t="s">
        <v>27</v>
      </c>
      <c r="B11" s="169" t="s">
        <v>28</v>
      </c>
      <c r="C11" s="169"/>
      <c r="D11" s="169"/>
      <c r="E11" s="169"/>
      <c r="F11" s="169"/>
      <c r="G11" s="169"/>
      <c r="H11" s="169"/>
      <c r="I11" s="169"/>
      <c r="J11" s="169"/>
      <c r="K11" s="168" t="s">
        <v>29</v>
      </c>
      <c r="L11" s="168" t="s">
        <v>30</v>
      </c>
    </row>
    <row r="12" spans="1:12" s="163" customFormat="1" ht="24.75" customHeight="1">
      <c r="A12" s="168" t="s">
        <v>31</v>
      </c>
      <c r="B12" s="169" t="s">
        <v>32</v>
      </c>
      <c r="C12" s="169"/>
      <c r="D12" s="169"/>
      <c r="E12" s="169"/>
      <c r="F12" s="169"/>
      <c r="G12" s="169"/>
      <c r="H12" s="169"/>
      <c r="I12" s="169"/>
      <c r="J12" s="169"/>
      <c r="K12" s="168" t="s">
        <v>12</v>
      </c>
      <c r="L12" s="168"/>
    </row>
    <row r="13" spans="1:12" s="163" customFormat="1" ht="24.75" customHeight="1">
      <c r="A13" s="168" t="s">
        <v>33</v>
      </c>
      <c r="B13" s="169" t="s">
        <v>34</v>
      </c>
      <c r="C13" s="169"/>
      <c r="D13" s="169"/>
      <c r="E13" s="169"/>
      <c r="F13" s="169"/>
      <c r="G13" s="169"/>
      <c r="H13" s="169"/>
      <c r="I13" s="169"/>
      <c r="J13" s="169"/>
      <c r="K13" s="168" t="s">
        <v>12</v>
      </c>
      <c r="L13" s="168"/>
    </row>
    <row r="14" spans="1:12" s="163" customFormat="1" ht="24.75" customHeight="1">
      <c r="A14" s="168" t="s">
        <v>35</v>
      </c>
      <c r="B14" s="170" t="s">
        <v>36</v>
      </c>
      <c r="C14" s="170"/>
      <c r="D14" s="170"/>
      <c r="E14" s="170"/>
      <c r="F14" s="170"/>
      <c r="G14" s="170"/>
      <c r="H14" s="170"/>
      <c r="I14" s="170"/>
      <c r="J14" s="170"/>
      <c r="K14" s="168" t="s">
        <v>12</v>
      </c>
      <c r="L14" s="174"/>
    </row>
    <row r="15" spans="1:12" ht="24.75" customHeight="1">
      <c r="A15" s="168" t="s">
        <v>37</v>
      </c>
      <c r="B15" s="169" t="s">
        <v>38</v>
      </c>
      <c r="C15" s="169"/>
      <c r="D15" s="169"/>
      <c r="E15" s="169"/>
      <c r="F15" s="169"/>
      <c r="G15" s="169"/>
      <c r="H15" s="169"/>
      <c r="I15" s="169"/>
      <c r="J15" s="169"/>
      <c r="K15" s="168" t="s">
        <v>29</v>
      </c>
      <c r="L15" s="168" t="s">
        <v>39</v>
      </c>
    </row>
    <row r="16" spans="1:12" ht="24.75" customHeight="1">
      <c r="A16" s="168" t="s">
        <v>40</v>
      </c>
      <c r="B16" s="169" t="s">
        <v>41</v>
      </c>
      <c r="C16" s="169"/>
      <c r="D16" s="169"/>
      <c r="E16" s="169"/>
      <c r="F16" s="169"/>
      <c r="G16" s="169"/>
      <c r="H16" s="169"/>
      <c r="I16" s="169"/>
      <c r="J16" s="169"/>
      <c r="K16" s="168" t="s">
        <v>29</v>
      </c>
      <c r="L16" s="168" t="s">
        <v>39</v>
      </c>
    </row>
    <row r="17" spans="1:12" ht="24.75" customHeight="1">
      <c r="A17" s="168" t="s">
        <v>42</v>
      </c>
      <c r="B17" s="169" t="s">
        <v>43</v>
      </c>
      <c r="C17" s="169"/>
      <c r="D17" s="169"/>
      <c r="E17" s="169"/>
      <c r="F17" s="169"/>
      <c r="G17" s="169"/>
      <c r="H17" s="169"/>
      <c r="I17" s="169"/>
      <c r="J17" s="169"/>
      <c r="K17" s="168" t="s">
        <v>29</v>
      </c>
      <c r="L17" s="168" t="s">
        <v>39</v>
      </c>
    </row>
    <row r="18" spans="1:12" ht="24.75" customHeight="1">
      <c r="A18" s="168" t="s">
        <v>44</v>
      </c>
      <c r="B18" s="169" t="s">
        <v>45</v>
      </c>
      <c r="C18" s="169"/>
      <c r="D18" s="169"/>
      <c r="E18" s="169"/>
      <c r="F18" s="169"/>
      <c r="G18" s="169"/>
      <c r="H18" s="169"/>
      <c r="I18" s="169"/>
      <c r="J18" s="169"/>
      <c r="K18" s="168" t="s">
        <v>12</v>
      </c>
      <c r="L18" s="17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A3" sqref="A3:B3"/>
    </sheetView>
  </sheetViews>
  <sheetFormatPr defaultColWidth="9.16015625" defaultRowHeight="12.75" customHeight="1"/>
  <cols>
    <col min="1" max="1" width="40.5" style="0" customWidth="1"/>
    <col min="2" max="2" width="23.33203125" style="152" customWidth="1"/>
    <col min="3" max="3" width="41" style="0" customWidth="1"/>
    <col min="4" max="4" width="28.66015625" style="152" customWidth="1"/>
    <col min="5" max="5" width="43" style="0" customWidth="1"/>
    <col min="6" max="6" width="24.16015625" style="153" customWidth="1"/>
  </cols>
  <sheetData>
    <row r="1" spans="1:6" ht="13.5" customHeight="1">
      <c r="A1" s="102" t="s">
        <v>10</v>
      </c>
      <c r="B1" s="109"/>
      <c r="C1" s="103"/>
      <c r="D1" s="109"/>
      <c r="E1" s="103"/>
      <c r="F1" s="154"/>
    </row>
    <row r="2" spans="1:6" ht="16.5" customHeight="1">
      <c r="A2" s="155" t="s">
        <v>11</v>
      </c>
      <c r="B2" s="155"/>
      <c r="C2" s="155"/>
      <c r="D2" s="155"/>
      <c r="E2" s="155"/>
      <c r="F2" s="155"/>
    </row>
    <row r="3" spans="1:6" ht="15" customHeight="1">
      <c r="A3" s="107" t="s">
        <v>46</v>
      </c>
      <c r="B3" s="107"/>
      <c r="C3" s="108"/>
      <c r="D3" s="156"/>
      <c r="E3" s="109"/>
      <c r="F3" s="109" t="s">
        <v>47</v>
      </c>
    </row>
    <row r="4" spans="1:6" ht="18.75" customHeight="1">
      <c r="A4" s="110" t="s">
        <v>48</v>
      </c>
      <c r="B4" s="110"/>
      <c r="C4" s="110" t="s">
        <v>49</v>
      </c>
      <c r="D4" s="110"/>
      <c r="E4" s="110"/>
      <c r="F4" s="110"/>
    </row>
    <row r="5" spans="1:6" ht="18.75" customHeight="1">
      <c r="A5" s="110" t="s">
        <v>50</v>
      </c>
      <c r="B5" s="110" t="s">
        <v>51</v>
      </c>
      <c r="C5" s="110" t="s">
        <v>52</v>
      </c>
      <c r="D5" s="111" t="s">
        <v>51</v>
      </c>
      <c r="E5" s="110" t="s">
        <v>53</v>
      </c>
      <c r="F5" s="110" t="s">
        <v>51</v>
      </c>
    </row>
    <row r="6" spans="1:6" ht="18.75" customHeight="1">
      <c r="A6" s="137" t="s">
        <v>54</v>
      </c>
      <c r="B6" s="117">
        <v>6225.9197</v>
      </c>
      <c r="C6" s="137" t="s">
        <v>54</v>
      </c>
      <c r="D6" s="117">
        <v>6225.9197</v>
      </c>
      <c r="E6" s="119" t="s">
        <v>54</v>
      </c>
      <c r="F6" s="117">
        <f>F7+F12+F23+F24+F25</f>
        <v>6225.9197</v>
      </c>
    </row>
    <row r="7" spans="1:6" ht="18.75" customHeight="1">
      <c r="A7" s="112" t="s">
        <v>55</v>
      </c>
      <c r="B7" s="117">
        <v>6225.9197</v>
      </c>
      <c r="C7" s="138" t="s">
        <v>56</v>
      </c>
      <c r="D7" s="120"/>
      <c r="E7" s="119" t="s">
        <v>57</v>
      </c>
      <c r="F7" s="117">
        <f>SUM(F8:F11)</f>
        <v>3410.42</v>
      </c>
    </row>
    <row r="8" spans="1:8" ht="18.75" customHeight="1">
      <c r="A8" s="112" t="s">
        <v>58</v>
      </c>
      <c r="B8" s="120">
        <v>6225.9197</v>
      </c>
      <c r="C8" s="138" t="s">
        <v>59</v>
      </c>
      <c r="D8" s="120"/>
      <c r="E8" s="119" t="s">
        <v>60</v>
      </c>
      <c r="F8" s="120">
        <v>2965.98</v>
      </c>
      <c r="H8" s="60"/>
    </row>
    <row r="9" spans="1:6" ht="18.75" customHeight="1">
      <c r="A9" s="139" t="s">
        <v>61</v>
      </c>
      <c r="B9" s="120">
        <v>2815.4997</v>
      </c>
      <c r="C9" s="138" t="s">
        <v>62</v>
      </c>
      <c r="D9" s="120"/>
      <c r="E9" s="119" t="s">
        <v>63</v>
      </c>
      <c r="F9" s="120">
        <v>327.21</v>
      </c>
    </row>
    <row r="10" spans="1:6" ht="18.75" customHeight="1">
      <c r="A10" s="112" t="s">
        <v>64</v>
      </c>
      <c r="B10" s="120"/>
      <c r="C10" s="138" t="s">
        <v>65</v>
      </c>
      <c r="D10" s="120"/>
      <c r="E10" s="119" t="s">
        <v>66</v>
      </c>
      <c r="F10" s="120">
        <v>117.23</v>
      </c>
    </row>
    <row r="11" spans="1:6" ht="18.75" customHeight="1">
      <c r="A11" s="112" t="s">
        <v>67</v>
      </c>
      <c r="B11" s="120"/>
      <c r="C11" s="138" t="s">
        <v>68</v>
      </c>
      <c r="D11" s="120"/>
      <c r="E11" s="119" t="s">
        <v>69</v>
      </c>
      <c r="F11" s="120"/>
    </row>
    <row r="12" spans="1:6" ht="18.75" customHeight="1">
      <c r="A12" s="112" t="s">
        <v>70</v>
      </c>
      <c r="B12" s="120"/>
      <c r="C12" s="138" t="s">
        <v>71</v>
      </c>
      <c r="D12" s="120"/>
      <c r="E12" s="119" t="s">
        <v>72</v>
      </c>
      <c r="F12" s="117">
        <f>SUM(F13:F22)</f>
        <v>2815.4997</v>
      </c>
    </row>
    <row r="13" spans="1:6" ht="18.75" customHeight="1">
      <c r="A13" s="112" t="s">
        <v>73</v>
      </c>
      <c r="B13" s="120"/>
      <c r="C13" s="138" t="s">
        <v>74</v>
      </c>
      <c r="D13" s="120">
        <v>6225.9197</v>
      </c>
      <c r="E13" s="119" t="s">
        <v>60</v>
      </c>
      <c r="F13" s="120"/>
    </row>
    <row r="14" spans="1:6" ht="18.75" customHeight="1">
      <c r="A14" s="112" t="s">
        <v>75</v>
      </c>
      <c r="B14" s="120"/>
      <c r="C14" s="138" t="s">
        <v>76</v>
      </c>
      <c r="D14" s="120"/>
      <c r="E14" s="119" t="s">
        <v>63</v>
      </c>
      <c r="F14" s="120">
        <v>2815.4997</v>
      </c>
    </row>
    <row r="15" spans="1:6" ht="18.75" customHeight="1">
      <c r="A15" s="112" t="s">
        <v>77</v>
      </c>
      <c r="B15" s="120"/>
      <c r="C15" s="138" t="s">
        <v>78</v>
      </c>
      <c r="D15" s="120"/>
      <c r="E15" s="119" t="s">
        <v>79</v>
      </c>
      <c r="F15" s="120"/>
    </row>
    <row r="16" spans="1:6" ht="18.75" customHeight="1">
      <c r="A16" s="141" t="s">
        <v>80</v>
      </c>
      <c r="B16" s="120"/>
      <c r="C16" s="138" t="s">
        <v>81</v>
      </c>
      <c r="D16" s="120"/>
      <c r="E16" s="119" t="s">
        <v>82</v>
      </c>
      <c r="F16" s="120"/>
    </row>
    <row r="17" spans="1:6" ht="18.75" customHeight="1">
      <c r="A17" s="141" t="s">
        <v>83</v>
      </c>
      <c r="B17" s="120"/>
      <c r="C17" s="138" t="s">
        <v>84</v>
      </c>
      <c r="D17" s="120"/>
      <c r="E17" s="119" t="s">
        <v>85</v>
      </c>
      <c r="F17" s="120"/>
    </row>
    <row r="18" spans="1:6" ht="18.75" customHeight="1">
      <c r="A18" s="141"/>
      <c r="B18" s="157"/>
      <c r="C18" s="138" t="s">
        <v>86</v>
      </c>
      <c r="D18" s="120"/>
      <c r="E18" s="119" t="s">
        <v>87</v>
      </c>
      <c r="F18" s="120"/>
    </row>
    <row r="19" spans="1:6" ht="18.75" customHeight="1">
      <c r="A19" s="121"/>
      <c r="B19" s="158"/>
      <c r="C19" s="138" t="s">
        <v>88</v>
      </c>
      <c r="D19" s="120"/>
      <c r="E19" s="119" t="s">
        <v>89</v>
      </c>
      <c r="F19" s="120"/>
    </row>
    <row r="20" spans="1:6" ht="18.75" customHeight="1">
      <c r="A20" s="121"/>
      <c r="B20" s="157"/>
      <c r="C20" s="138" t="s">
        <v>90</v>
      </c>
      <c r="D20" s="120"/>
      <c r="E20" s="119" t="s">
        <v>91</v>
      </c>
      <c r="F20" s="120"/>
    </row>
    <row r="21" spans="1:6" ht="18.75" customHeight="1">
      <c r="A21" s="75"/>
      <c r="B21" s="157"/>
      <c r="C21" s="138" t="s">
        <v>92</v>
      </c>
      <c r="D21" s="120"/>
      <c r="E21" s="119" t="s">
        <v>93</v>
      </c>
      <c r="F21" s="120"/>
    </row>
    <row r="22" spans="1:6" ht="18.75" customHeight="1">
      <c r="A22" s="76"/>
      <c r="B22" s="157"/>
      <c r="C22" s="138" t="s">
        <v>94</v>
      </c>
      <c r="D22" s="120"/>
      <c r="E22" s="119" t="s">
        <v>95</v>
      </c>
      <c r="F22" s="120"/>
    </row>
    <row r="23" spans="1:6" ht="18.75" customHeight="1">
      <c r="A23" s="142"/>
      <c r="B23" s="157"/>
      <c r="C23" s="138" t="s">
        <v>96</v>
      </c>
      <c r="D23" s="120"/>
      <c r="E23" s="123" t="s">
        <v>97</v>
      </c>
      <c r="F23" s="120"/>
    </row>
    <row r="24" spans="1:6" ht="18.75" customHeight="1">
      <c r="A24" s="142"/>
      <c r="B24" s="157"/>
      <c r="C24" s="138" t="s">
        <v>98</v>
      </c>
      <c r="D24" s="120"/>
      <c r="E24" s="123" t="s">
        <v>99</v>
      </c>
      <c r="F24" s="120"/>
    </row>
    <row r="25" spans="1:7" ht="18.75" customHeight="1">
      <c r="A25" s="142"/>
      <c r="B25" s="157"/>
      <c r="C25" s="138" t="s">
        <v>100</v>
      </c>
      <c r="D25" s="120"/>
      <c r="E25" s="123" t="s">
        <v>101</v>
      </c>
      <c r="F25" s="120"/>
      <c r="G25" s="60"/>
    </row>
    <row r="26" spans="1:8" ht="18.75" customHeight="1">
      <c r="A26" s="142"/>
      <c r="B26" s="157"/>
      <c r="C26" s="138" t="s">
        <v>102</v>
      </c>
      <c r="D26" s="120"/>
      <c r="E26" s="123"/>
      <c r="F26" s="120"/>
      <c r="G26" s="60"/>
      <c r="H26" s="60"/>
    </row>
    <row r="27" spans="1:8" ht="18.75" customHeight="1">
      <c r="A27" s="76"/>
      <c r="B27" s="158"/>
      <c r="C27" s="138" t="s">
        <v>103</v>
      </c>
      <c r="D27" s="120"/>
      <c r="E27" s="119"/>
      <c r="F27" s="120"/>
      <c r="G27" s="60"/>
      <c r="H27" s="60"/>
    </row>
    <row r="28" spans="1:8" ht="18.75" customHeight="1">
      <c r="A28" s="142"/>
      <c r="B28" s="157"/>
      <c r="C28" s="138" t="s">
        <v>104</v>
      </c>
      <c r="D28" s="120"/>
      <c r="E28" s="119"/>
      <c r="F28" s="120"/>
      <c r="G28" s="60"/>
      <c r="H28" s="60"/>
    </row>
    <row r="29" spans="1:8" ht="18.75" customHeight="1">
      <c r="A29" s="76"/>
      <c r="B29" s="158"/>
      <c r="C29" s="138" t="s">
        <v>105</v>
      </c>
      <c r="D29" s="120"/>
      <c r="E29" s="119"/>
      <c r="F29" s="120"/>
      <c r="G29" s="60"/>
      <c r="H29" s="60"/>
    </row>
    <row r="30" spans="1:7" ht="18.75" customHeight="1">
      <c r="A30" s="76"/>
      <c r="B30" s="157"/>
      <c r="C30" s="138" t="s">
        <v>106</v>
      </c>
      <c r="D30" s="120"/>
      <c r="E30" s="119"/>
      <c r="F30" s="120"/>
      <c r="G30" s="60"/>
    </row>
    <row r="31" spans="1:7" ht="18.75" customHeight="1">
      <c r="A31" s="76"/>
      <c r="B31" s="157"/>
      <c r="C31" s="138" t="s">
        <v>107</v>
      </c>
      <c r="D31" s="120"/>
      <c r="E31" s="119"/>
      <c r="F31" s="120"/>
      <c r="G31" s="60"/>
    </row>
    <row r="32" spans="1:7" ht="18.75" customHeight="1">
      <c r="A32" s="76"/>
      <c r="B32" s="157"/>
      <c r="C32" s="138" t="s">
        <v>108</v>
      </c>
      <c r="D32" s="120"/>
      <c r="E32" s="119"/>
      <c r="F32" s="120"/>
      <c r="G32" s="60"/>
    </row>
    <row r="33" spans="1:8" ht="18.75" customHeight="1">
      <c r="A33" s="76"/>
      <c r="B33" s="157"/>
      <c r="C33" s="138" t="s">
        <v>109</v>
      </c>
      <c r="D33" s="120"/>
      <c r="E33" s="119"/>
      <c r="F33" s="120"/>
      <c r="G33" s="60"/>
      <c r="H33" s="60"/>
    </row>
    <row r="34" spans="1:7" ht="18.75" customHeight="1">
      <c r="A34" s="75"/>
      <c r="B34" s="157"/>
      <c r="C34" s="138" t="s">
        <v>110</v>
      </c>
      <c r="D34" s="120"/>
      <c r="E34" s="119"/>
      <c r="F34" s="120"/>
      <c r="G34" s="60"/>
    </row>
    <row r="35" spans="1:6" ht="18.75" customHeight="1">
      <c r="A35" s="76"/>
      <c r="B35" s="157"/>
      <c r="C35" s="116"/>
      <c r="D35" s="120"/>
      <c r="E35" s="119"/>
      <c r="F35" s="120"/>
    </row>
    <row r="36" spans="1:6" ht="18.75" customHeight="1">
      <c r="A36" s="76"/>
      <c r="B36" s="157"/>
      <c r="C36" s="114"/>
      <c r="D36" s="159"/>
      <c r="E36" s="119"/>
      <c r="F36" s="120"/>
    </row>
    <row r="37" spans="1:6" ht="18.75" customHeight="1">
      <c r="A37" s="76"/>
      <c r="B37" s="157"/>
      <c r="C37" s="114"/>
      <c r="D37" s="159"/>
      <c r="E37" s="119"/>
      <c r="F37" s="125"/>
    </row>
    <row r="38" spans="1:6" ht="18.75" customHeight="1">
      <c r="A38" s="111" t="s">
        <v>111</v>
      </c>
      <c r="B38" s="126">
        <f>SUM(B6,B18)</f>
        <v>6225.9197</v>
      </c>
      <c r="C38" s="111" t="s">
        <v>112</v>
      </c>
      <c r="D38" s="126">
        <f>SUM(D6,D35)</f>
        <v>6225.9197</v>
      </c>
      <c r="E38" s="111" t="s">
        <v>112</v>
      </c>
      <c r="F38" s="128">
        <f>SUM(F6,F26)</f>
        <v>6225.9197</v>
      </c>
    </row>
    <row r="39" spans="1:6" ht="18.75" customHeight="1">
      <c r="A39" s="98" t="s">
        <v>113</v>
      </c>
      <c r="B39" s="157"/>
      <c r="C39" s="141" t="s">
        <v>114</v>
      </c>
      <c r="D39" s="159">
        <f>SUM(B45)-SUM(D38)-SUM(D40)</f>
        <v>0</v>
      </c>
      <c r="E39" s="141" t="s">
        <v>114</v>
      </c>
      <c r="F39" s="125">
        <f>D39</f>
        <v>0</v>
      </c>
    </row>
    <row r="40" spans="1:6" ht="18.75" customHeight="1">
      <c r="A40" s="98" t="s">
        <v>115</v>
      </c>
      <c r="B40" s="157"/>
      <c r="C40" s="116" t="s">
        <v>116</v>
      </c>
      <c r="D40" s="120"/>
      <c r="E40" s="116" t="s">
        <v>116</v>
      </c>
      <c r="F40" s="120"/>
    </row>
    <row r="41" spans="1:6" ht="18.75" customHeight="1">
      <c r="A41" s="98" t="s">
        <v>117</v>
      </c>
      <c r="B41" s="160"/>
      <c r="C41" s="146"/>
      <c r="D41" s="159"/>
      <c r="E41" s="76"/>
      <c r="F41" s="159"/>
    </row>
    <row r="42" spans="1:6" ht="18.75" customHeight="1">
      <c r="A42" s="98" t="s">
        <v>118</v>
      </c>
      <c r="B42" s="157"/>
      <c r="C42" s="146"/>
      <c r="D42" s="159"/>
      <c r="E42" s="75"/>
      <c r="F42" s="159"/>
    </row>
    <row r="43" spans="1:6" ht="18.75" customHeight="1">
      <c r="A43" s="98" t="s">
        <v>119</v>
      </c>
      <c r="B43" s="157"/>
      <c r="C43" s="146"/>
      <c r="D43" s="161"/>
      <c r="E43" s="76"/>
      <c r="F43" s="159"/>
    </row>
    <row r="44" spans="1:6" ht="18.75" customHeight="1">
      <c r="A44" s="76"/>
      <c r="B44" s="157"/>
      <c r="C44" s="75"/>
      <c r="D44" s="161"/>
      <c r="E44" s="75"/>
      <c r="F44" s="161"/>
    </row>
    <row r="45" spans="1:6" ht="18.75" customHeight="1">
      <c r="A45" s="110" t="s">
        <v>120</v>
      </c>
      <c r="B45" s="126">
        <f>SUM(B38,B39,B40)</f>
        <v>6225.9197</v>
      </c>
      <c r="C45" s="148" t="s">
        <v>121</v>
      </c>
      <c r="D45" s="127">
        <f>SUM(D38,D39,D40)</f>
        <v>6225.9197</v>
      </c>
      <c r="E45" s="110" t="s">
        <v>121</v>
      </c>
      <c r="F45" s="128">
        <f>SUM(F38,F39,F40)</f>
        <v>6225.9197</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30"/>
  <sheetViews>
    <sheetView showGridLines="0" showZeros="0" workbookViewId="0" topLeftCell="A1">
      <selection activeCell="G34" sqref="G34"/>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49" t="s">
        <v>122</v>
      </c>
      <c r="B2" s="149"/>
      <c r="C2" s="149"/>
      <c r="D2" s="149"/>
      <c r="E2" s="149"/>
      <c r="F2" s="149"/>
      <c r="G2" s="149"/>
      <c r="H2" s="149"/>
      <c r="I2" s="149"/>
      <c r="J2" s="149"/>
      <c r="K2" s="149"/>
      <c r="L2" s="149"/>
      <c r="M2" s="149"/>
      <c r="N2" s="149"/>
      <c r="O2" s="149"/>
      <c r="P2" s="89"/>
    </row>
    <row r="3" ht="21.75" customHeight="1">
      <c r="O3" s="4" t="s">
        <v>47</v>
      </c>
    </row>
    <row r="4" spans="1:15" ht="18" customHeight="1">
      <c r="A4" s="63" t="s">
        <v>123</v>
      </c>
      <c r="B4" s="63" t="s">
        <v>124</v>
      </c>
      <c r="C4" s="63" t="s">
        <v>125</v>
      </c>
      <c r="D4" s="63" t="s">
        <v>126</v>
      </c>
      <c r="E4" s="63"/>
      <c r="F4" s="63"/>
      <c r="G4" s="63"/>
      <c r="H4" s="63"/>
      <c r="I4" s="63"/>
      <c r="J4" s="63"/>
      <c r="K4" s="63"/>
      <c r="L4" s="63"/>
      <c r="M4" s="63"/>
      <c r="N4" s="63"/>
      <c r="O4" s="78" t="s">
        <v>127</v>
      </c>
    </row>
    <row r="5" spans="1:15" ht="22.5" customHeight="1">
      <c r="A5" s="63"/>
      <c r="B5" s="63"/>
      <c r="C5" s="63"/>
      <c r="D5" s="68" t="s">
        <v>128</v>
      </c>
      <c r="E5" s="68" t="s">
        <v>129</v>
      </c>
      <c r="F5" s="68"/>
      <c r="G5" s="68" t="s">
        <v>130</v>
      </c>
      <c r="H5" s="68" t="s">
        <v>131</v>
      </c>
      <c r="I5" s="68" t="s">
        <v>132</v>
      </c>
      <c r="J5" s="68" t="s">
        <v>133</v>
      </c>
      <c r="K5" s="68" t="s">
        <v>134</v>
      </c>
      <c r="L5" s="68" t="s">
        <v>113</v>
      </c>
      <c r="M5" s="68" t="s">
        <v>117</v>
      </c>
      <c r="N5" s="68" t="s">
        <v>135</v>
      </c>
      <c r="O5" s="79"/>
    </row>
    <row r="6" spans="1:15" ht="33.75" customHeight="1">
      <c r="A6" s="63"/>
      <c r="B6" s="63"/>
      <c r="C6" s="63"/>
      <c r="D6" s="68"/>
      <c r="E6" s="68" t="s">
        <v>136</v>
      </c>
      <c r="F6" s="68" t="s">
        <v>137</v>
      </c>
      <c r="G6" s="68"/>
      <c r="H6" s="68"/>
      <c r="I6" s="68"/>
      <c r="J6" s="68"/>
      <c r="K6" s="68"/>
      <c r="L6" s="68"/>
      <c r="M6" s="68"/>
      <c r="N6" s="68"/>
      <c r="O6" s="80"/>
    </row>
    <row r="7" spans="1:15" ht="18" customHeight="1">
      <c r="A7" s="71" t="s">
        <v>138</v>
      </c>
      <c r="B7" s="71" t="s">
        <v>138</v>
      </c>
      <c r="C7" s="71">
        <v>1</v>
      </c>
      <c r="D7" s="71">
        <v>2</v>
      </c>
      <c r="E7" s="71">
        <v>3</v>
      </c>
      <c r="F7" s="71">
        <v>4</v>
      </c>
      <c r="G7" s="71">
        <v>5</v>
      </c>
      <c r="H7" s="71">
        <v>6</v>
      </c>
      <c r="I7" s="71">
        <v>7</v>
      </c>
      <c r="J7" s="71">
        <v>8</v>
      </c>
      <c r="K7" s="71">
        <v>9</v>
      </c>
      <c r="L7" s="71">
        <v>10</v>
      </c>
      <c r="M7" s="71">
        <v>11</v>
      </c>
      <c r="N7" s="71">
        <v>12</v>
      </c>
      <c r="O7" s="71">
        <v>13</v>
      </c>
    </row>
    <row r="8" spans="1:15" s="4" customFormat="1" ht="18" customHeight="1">
      <c r="A8" s="150" t="s">
        <v>128</v>
      </c>
      <c r="B8" s="150"/>
      <c r="C8" s="150">
        <v>6225.9197</v>
      </c>
      <c r="D8" s="150">
        <v>6225.9197</v>
      </c>
      <c r="E8" s="150">
        <v>6225.9197</v>
      </c>
      <c r="F8" s="150">
        <v>2815.4997</v>
      </c>
      <c r="G8" s="73"/>
      <c r="H8" s="73"/>
      <c r="I8" s="73"/>
      <c r="J8" s="73"/>
      <c r="K8" s="73"/>
      <c r="L8" s="73"/>
      <c r="M8" s="73"/>
      <c r="N8" s="73"/>
      <c r="O8" s="73"/>
    </row>
    <row r="9" spans="1:15" s="4" customFormat="1" ht="18" customHeight="1">
      <c r="A9" s="73">
        <v>306001</v>
      </c>
      <c r="B9" s="73" t="s">
        <v>46</v>
      </c>
      <c r="C9" s="74">
        <f>D9+O8</f>
        <v>3224.4197</v>
      </c>
      <c r="D9" s="74">
        <v>3224.4197</v>
      </c>
      <c r="E9" s="73">
        <v>3224.4197</v>
      </c>
      <c r="F9" s="73">
        <v>2815.4997</v>
      </c>
      <c r="G9" s="73"/>
      <c r="H9" s="73"/>
      <c r="I9" s="73"/>
      <c r="J9" s="73"/>
      <c r="K9" s="73"/>
      <c r="L9" s="73"/>
      <c r="M9" s="73"/>
      <c r="N9" s="73"/>
      <c r="O9" s="73"/>
    </row>
    <row r="10" spans="1:15" s="4" customFormat="1" ht="18" customHeight="1">
      <c r="A10" s="73">
        <v>306002</v>
      </c>
      <c r="B10" s="73" t="s">
        <v>139</v>
      </c>
      <c r="C10" s="73">
        <v>617.08</v>
      </c>
      <c r="D10" s="73">
        <v>617.08</v>
      </c>
      <c r="E10" s="73">
        <v>617.08</v>
      </c>
      <c r="F10" s="73"/>
      <c r="G10" s="73"/>
      <c r="H10" s="73"/>
      <c r="I10" s="73"/>
      <c r="J10" s="151"/>
      <c r="K10" s="151"/>
      <c r="L10" s="151"/>
      <c r="M10" s="151"/>
      <c r="N10" s="73"/>
      <c r="O10" s="73"/>
    </row>
    <row r="11" spans="1:15" s="4" customFormat="1" ht="18" customHeight="1">
      <c r="A11" s="73">
        <v>306003</v>
      </c>
      <c r="B11" s="151" t="s">
        <v>140</v>
      </c>
      <c r="C11" s="151">
        <v>249.44</v>
      </c>
      <c r="D11" s="73">
        <v>249.44</v>
      </c>
      <c r="E11" s="73">
        <v>249.44</v>
      </c>
      <c r="F11" s="73"/>
      <c r="G11" s="73"/>
      <c r="H11" s="151"/>
      <c r="I11" s="151"/>
      <c r="J11" s="151"/>
      <c r="K11" s="151"/>
      <c r="L11" s="151"/>
      <c r="M11" s="151"/>
      <c r="N11" s="73"/>
      <c r="O11" s="73"/>
    </row>
    <row r="12" spans="1:15" s="4" customFormat="1" ht="18" customHeight="1">
      <c r="A12" s="73">
        <v>306004</v>
      </c>
      <c r="B12" s="151" t="s">
        <v>141</v>
      </c>
      <c r="C12" s="151">
        <v>272.07</v>
      </c>
      <c r="D12" s="73">
        <v>272.07</v>
      </c>
      <c r="E12" s="73">
        <v>272.07</v>
      </c>
      <c r="F12" s="73"/>
      <c r="G12" s="73"/>
      <c r="H12" s="151"/>
      <c r="I12" s="151"/>
      <c r="J12" s="151"/>
      <c r="K12" s="151"/>
      <c r="L12" s="151"/>
      <c r="M12" s="151"/>
      <c r="N12" s="73"/>
      <c r="O12" s="73"/>
    </row>
    <row r="13" spans="1:15" s="4" customFormat="1" ht="18" customHeight="1">
      <c r="A13" s="73">
        <v>306005</v>
      </c>
      <c r="B13" s="151" t="s">
        <v>142</v>
      </c>
      <c r="C13" s="151">
        <v>60.46</v>
      </c>
      <c r="D13" s="73">
        <v>60.46</v>
      </c>
      <c r="E13" s="73">
        <v>60.46</v>
      </c>
      <c r="F13" s="73"/>
      <c r="G13" s="73"/>
      <c r="H13" s="151"/>
      <c r="I13" s="151"/>
      <c r="J13" s="151"/>
      <c r="K13" s="151"/>
      <c r="L13" s="151"/>
      <c r="M13" s="151"/>
      <c r="N13" s="73"/>
      <c r="O13" s="73"/>
    </row>
    <row r="14" spans="1:15" s="4" customFormat="1" ht="18" customHeight="1">
      <c r="A14" s="73">
        <v>306007</v>
      </c>
      <c r="B14" s="151" t="s">
        <v>143</v>
      </c>
      <c r="C14" s="151">
        <v>316.58</v>
      </c>
      <c r="D14" s="73">
        <v>316.58</v>
      </c>
      <c r="E14" s="73">
        <v>316.58</v>
      </c>
      <c r="F14" s="73"/>
      <c r="G14" s="73"/>
      <c r="H14" s="151"/>
      <c r="I14" s="151"/>
      <c r="J14" s="151"/>
      <c r="K14" s="151"/>
      <c r="L14" s="151"/>
      <c r="M14" s="151"/>
      <c r="N14" s="73"/>
      <c r="O14" s="73"/>
    </row>
    <row r="15" spans="1:15" s="4" customFormat="1" ht="18" customHeight="1">
      <c r="A15" s="73">
        <v>306008</v>
      </c>
      <c r="B15" s="151" t="s">
        <v>144</v>
      </c>
      <c r="C15" s="151">
        <v>320</v>
      </c>
      <c r="D15" s="73">
        <v>320</v>
      </c>
      <c r="E15" s="73">
        <v>320</v>
      </c>
      <c r="F15" s="73"/>
      <c r="G15" s="73"/>
      <c r="H15" s="151"/>
      <c r="I15" s="151"/>
      <c r="J15" s="151"/>
      <c r="K15" s="151"/>
      <c r="L15" s="151"/>
      <c r="M15" s="151"/>
      <c r="N15" s="73"/>
      <c r="O15" s="73"/>
    </row>
    <row r="16" spans="1:15" s="4" customFormat="1" ht="18" customHeight="1">
      <c r="A16" s="73">
        <v>306009</v>
      </c>
      <c r="B16" s="151" t="s">
        <v>145</v>
      </c>
      <c r="C16" s="151">
        <v>144.56</v>
      </c>
      <c r="D16" s="73">
        <v>144.56</v>
      </c>
      <c r="E16" s="73">
        <v>144.56</v>
      </c>
      <c r="F16" s="73"/>
      <c r="G16" s="73"/>
      <c r="H16" s="151"/>
      <c r="I16" s="151"/>
      <c r="J16" s="151"/>
      <c r="K16" s="151"/>
      <c r="L16" s="151"/>
      <c r="M16" s="151"/>
      <c r="N16" s="73"/>
      <c r="O16" s="73"/>
    </row>
    <row r="17" spans="1:15" s="4" customFormat="1" ht="18" customHeight="1">
      <c r="A17" s="73">
        <v>308002</v>
      </c>
      <c r="B17" s="151" t="s">
        <v>146</v>
      </c>
      <c r="C17" s="151">
        <v>130.96</v>
      </c>
      <c r="D17" s="73">
        <v>130.96</v>
      </c>
      <c r="E17" s="73">
        <v>130.96</v>
      </c>
      <c r="F17" s="73"/>
      <c r="G17" s="73"/>
      <c r="H17" s="151"/>
      <c r="I17" s="151"/>
      <c r="J17" s="151"/>
      <c r="K17" s="151"/>
      <c r="L17" s="151"/>
      <c r="M17" s="151"/>
      <c r="N17" s="73"/>
      <c r="O17" s="73"/>
    </row>
    <row r="18" spans="1:15" s="4" customFormat="1" ht="18" customHeight="1">
      <c r="A18" s="73">
        <v>308004</v>
      </c>
      <c r="B18" s="151" t="s">
        <v>147</v>
      </c>
      <c r="C18" s="151">
        <v>161.22</v>
      </c>
      <c r="D18" s="73">
        <v>161.22</v>
      </c>
      <c r="E18" s="73">
        <v>161.22</v>
      </c>
      <c r="F18" s="73"/>
      <c r="G18" s="73"/>
      <c r="H18" s="151"/>
      <c r="I18" s="151"/>
      <c r="J18" s="151"/>
      <c r="K18" s="151"/>
      <c r="L18" s="151"/>
      <c r="M18" s="151"/>
      <c r="N18" s="73"/>
      <c r="O18" s="73"/>
    </row>
    <row r="19" spans="1:15" s="4" customFormat="1" ht="18" customHeight="1">
      <c r="A19" s="73">
        <v>308006</v>
      </c>
      <c r="B19" s="151" t="s">
        <v>148</v>
      </c>
      <c r="C19" s="151">
        <v>371.39</v>
      </c>
      <c r="D19" s="73">
        <v>371.39</v>
      </c>
      <c r="E19" s="73">
        <v>371.39</v>
      </c>
      <c r="F19" s="73"/>
      <c r="G19" s="73"/>
      <c r="H19" s="151"/>
      <c r="I19" s="151"/>
      <c r="J19" s="151"/>
      <c r="K19" s="151"/>
      <c r="L19" s="151"/>
      <c r="M19" s="151"/>
      <c r="N19" s="73"/>
      <c r="O19" s="73"/>
    </row>
    <row r="20" spans="1:15" s="4" customFormat="1" ht="18" customHeight="1">
      <c r="A20" s="73">
        <v>308003</v>
      </c>
      <c r="B20" s="151" t="s">
        <v>149</v>
      </c>
      <c r="C20" s="151">
        <v>266.98</v>
      </c>
      <c r="D20" s="73">
        <v>266.98</v>
      </c>
      <c r="E20" s="73">
        <v>266.98</v>
      </c>
      <c r="F20" s="73"/>
      <c r="G20" s="73"/>
      <c r="H20" s="151"/>
      <c r="I20" s="151"/>
      <c r="J20" s="151"/>
      <c r="K20" s="151"/>
      <c r="L20" s="151"/>
      <c r="M20" s="151"/>
      <c r="N20" s="73"/>
      <c r="O20" s="73"/>
    </row>
    <row r="21" spans="1:15" s="4" customFormat="1" ht="18" customHeight="1">
      <c r="A21" s="73">
        <v>306006</v>
      </c>
      <c r="B21" s="73" t="s">
        <v>150</v>
      </c>
      <c r="C21" s="73">
        <v>90.76</v>
      </c>
      <c r="D21" s="73">
        <v>90.76</v>
      </c>
      <c r="E21" s="73">
        <v>90.76</v>
      </c>
      <c r="F21" s="73"/>
      <c r="G21" s="73"/>
      <c r="H21" s="151"/>
      <c r="I21" s="151"/>
      <c r="J21" s="151"/>
      <c r="K21" s="151"/>
      <c r="L21" s="151"/>
      <c r="M21" s="151"/>
      <c r="N21" s="73"/>
      <c r="O21" s="73"/>
    </row>
    <row r="22" spans="2:16" ht="12.75" customHeight="1">
      <c r="B22" s="60"/>
      <c r="C22" s="60"/>
      <c r="D22" s="60"/>
      <c r="E22" s="60"/>
      <c r="F22" s="60"/>
      <c r="G22" s="60"/>
      <c r="H22" s="60"/>
      <c r="I22" s="60"/>
      <c r="N22" s="60"/>
      <c r="O22" s="60"/>
      <c r="P22" s="60"/>
    </row>
    <row r="23" spans="2:16" ht="12.75" customHeight="1">
      <c r="B23" s="60"/>
      <c r="C23" s="60"/>
      <c r="D23" s="60"/>
      <c r="E23" s="60"/>
      <c r="F23" s="60"/>
      <c r="G23" s="60"/>
      <c r="H23" s="60"/>
      <c r="N23" s="60"/>
      <c r="O23" s="60"/>
      <c r="P23" s="60"/>
    </row>
    <row r="24" spans="4:16" ht="12.75" customHeight="1">
      <c r="D24" s="60"/>
      <c r="E24" s="60"/>
      <c r="F24" s="60"/>
      <c r="N24" s="60"/>
      <c r="O24" s="60"/>
      <c r="P24" s="60"/>
    </row>
    <row r="25" spans="4:16" ht="12.75" customHeight="1">
      <c r="D25" s="60"/>
      <c r="E25" s="60"/>
      <c r="F25" s="60"/>
      <c r="G25" s="60"/>
      <c r="L25" s="60"/>
      <c r="N25" s="60"/>
      <c r="O25" s="60"/>
      <c r="P25" s="60"/>
    </row>
    <row r="26" spans="7:16" ht="12.75" customHeight="1">
      <c r="G26" s="60"/>
      <c r="M26" s="60"/>
      <c r="N26" s="60"/>
      <c r="O26" s="60"/>
      <c r="P26" s="60"/>
    </row>
    <row r="27" spans="13:16" ht="12.75" customHeight="1">
      <c r="M27" s="60"/>
      <c r="N27" s="60"/>
      <c r="O27" s="60"/>
      <c r="P27" s="60"/>
    </row>
    <row r="28" spans="13:15" ht="12.75" customHeight="1">
      <c r="M28" s="60"/>
      <c r="O28" s="60"/>
    </row>
    <row r="29" spans="13:15" ht="12.75" customHeight="1">
      <c r="M29" s="60"/>
      <c r="N29" s="60"/>
      <c r="O29" s="60"/>
    </row>
    <row r="30" spans="14:15" ht="12.75" customHeight="1">
      <c r="N30" s="60"/>
      <c r="O30"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26"/>
  <sheetViews>
    <sheetView showGridLines="0" showZeros="0" workbookViewId="0" topLeftCell="A1">
      <selection activeCell="B9" sqref="B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49" t="s">
        <v>16</v>
      </c>
      <c r="B2" s="149"/>
      <c r="C2" s="149"/>
      <c r="D2" s="149"/>
      <c r="E2" s="149"/>
      <c r="F2" s="149"/>
      <c r="G2" s="149"/>
      <c r="H2" s="149"/>
      <c r="I2" s="149"/>
      <c r="J2" s="149"/>
      <c r="K2" s="149"/>
      <c r="L2" s="149"/>
      <c r="M2" s="149"/>
      <c r="N2" s="89"/>
    </row>
    <row r="3" spans="1:13" ht="21.75" customHeight="1">
      <c r="A3" t="s">
        <v>46</v>
      </c>
      <c r="M3" s="81" t="s">
        <v>47</v>
      </c>
    </row>
    <row r="4" spans="1:13" ht="15" customHeight="1">
      <c r="A4" s="63" t="s">
        <v>123</v>
      </c>
      <c r="B4" s="63" t="s">
        <v>124</v>
      </c>
      <c r="C4" s="63" t="s">
        <v>125</v>
      </c>
      <c r="D4" s="63" t="s">
        <v>126</v>
      </c>
      <c r="E4" s="63"/>
      <c r="F4" s="63"/>
      <c r="G4" s="63"/>
      <c r="H4" s="63"/>
      <c r="I4" s="63"/>
      <c r="J4" s="63"/>
      <c r="K4" s="63"/>
      <c r="L4" s="63"/>
      <c r="M4" s="63"/>
    </row>
    <row r="5" spans="1:13" ht="30" customHeight="1">
      <c r="A5" s="63"/>
      <c r="B5" s="63"/>
      <c r="C5" s="63"/>
      <c r="D5" s="68" t="s">
        <v>128</v>
      </c>
      <c r="E5" s="68" t="s">
        <v>151</v>
      </c>
      <c r="F5" s="68"/>
      <c r="G5" s="68" t="s">
        <v>130</v>
      </c>
      <c r="H5" s="68" t="s">
        <v>132</v>
      </c>
      <c r="I5" s="68" t="s">
        <v>133</v>
      </c>
      <c r="J5" s="68" t="s">
        <v>134</v>
      </c>
      <c r="K5" s="68" t="s">
        <v>115</v>
      </c>
      <c r="L5" s="68" t="s">
        <v>127</v>
      </c>
      <c r="M5" s="68" t="s">
        <v>117</v>
      </c>
    </row>
    <row r="6" spans="1:13" ht="40.5" customHeight="1">
      <c r="A6" s="63"/>
      <c r="B6" s="63"/>
      <c r="C6" s="63"/>
      <c r="D6" s="68"/>
      <c r="E6" s="68" t="s">
        <v>136</v>
      </c>
      <c r="F6" s="68" t="s">
        <v>152</v>
      </c>
      <c r="G6" s="68"/>
      <c r="H6" s="68"/>
      <c r="I6" s="68"/>
      <c r="J6" s="68"/>
      <c r="K6" s="68"/>
      <c r="L6" s="68"/>
      <c r="M6" s="68"/>
    </row>
    <row r="7" spans="1:13" ht="18" customHeight="1">
      <c r="A7" s="71" t="s">
        <v>138</v>
      </c>
      <c r="B7" s="71" t="s">
        <v>138</v>
      </c>
      <c r="C7" s="71">
        <v>1</v>
      </c>
      <c r="D7" s="71">
        <v>2</v>
      </c>
      <c r="E7" s="71">
        <v>3</v>
      </c>
      <c r="F7" s="71">
        <v>4</v>
      </c>
      <c r="G7" s="71">
        <v>5</v>
      </c>
      <c r="H7" s="71">
        <v>6</v>
      </c>
      <c r="I7" s="71">
        <v>7</v>
      </c>
      <c r="J7" s="71">
        <v>8</v>
      </c>
      <c r="K7" s="71">
        <v>9</v>
      </c>
      <c r="L7" s="71">
        <v>10</v>
      </c>
      <c r="M7" s="71">
        <v>11</v>
      </c>
    </row>
    <row r="8" spans="1:13" ht="18" customHeight="1">
      <c r="A8" s="75"/>
      <c r="B8" s="75"/>
      <c r="C8" s="150">
        <v>6225.9197</v>
      </c>
      <c r="D8" s="150">
        <v>6225.9197</v>
      </c>
      <c r="E8" s="150">
        <v>6225.9197</v>
      </c>
      <c r="F8" s="150">
        <v>2815.4997</v>
      </c>
      <c r="G8" s="75"/>
      <c r="H8" s="75"/>
      <c r="I8" s="75"/>
      <c r="J8" s="75"/>
      <c r="K8" s="75"/>
      <c r="L8" s="75"/>
      <c r="M8" s="75"/>
    </row>
    <row r="9" spans="1:13" ht="18" customHeight="1">
      <c r="A9" s="73">
        <v>306001</v>
      </c>
      <c r="B9" s="73" t="s">
        <v>46</v>
      </c>
      <c r="C9" s="74">
        <f>D9+O8</f>
        <v>3224.4197</v>
      </c>
      <c r="D9" s="74">
        <v>3224.4197</v>
      </c>
      <c r="E9" s="73">
        <v>3224.4197</v>
      </c>
      <c r="F9" s="73">
        <v>2815.4997</v>
      </c>
      <c r="G9" s="75"/>
      <c r="H9" s="75"/>
      <c r="I9" s="75"/>
      <c r="J9" s="75"/>
      <c r="K9" s="75"/>
      <c r="L9" s="75"/>
      <c r="M9" s="75"/>
    </row>
    <row r="10" spans="1:13" ht="18" customHeight="1">
      <c r="A10" s="73">
        <v>306002</v>
      </c>
      <c r="B10" s="73" t="s">
        <v>139</v>
      </c>
      <c r="C10" s="73">
        <v>617.08</v>
      </c>
      <c r="D10" s="73">
        <v>617.08</v>
      </c>
      <c r="E10" s="73">
        <v>617.08</v>
      </c>
      <c r="F10" s="73"/>
      <c r="G10" s="75"/>
      <c r="H10" s="75"/>
      <c r="I10" s="75"/>
      <c r="J10" s="75"/>
      <c r="K10" s="75"/>
      <c r="L10" s="75"/>
      <c r="M10" s="75"/>
    </row>
    <row r="11" spans="1:13" ht="18" customHeight="1">
      <c r="A11" s="73">
        <v>306003</v>
      </c>
      <c r="B11" s="151" t="s">
        <v>140</v>
      </c>
      <c r="C11" s="151">
        <v>249.44</v>
      </c>
      <c r="D11" s="73">
        <v>249.44</v>
      </c>
      <c r="E11" s="73">
        <v>249.44</v>
      </c>
      <c r="F11" s="73"/>
      <c r="G11" s="75"/>
      <c r="H11" s="75"/>
      <c r="I11" s="76"/>
      <c r="J11" s="75"/>
      <c r="K11" s="75"/>
      <c r="L11" s="75"/>
      <c r="M11" s="75"/>
    </row>
    <row r="12" spans="1:13" ht="18" customHeight="1">
      <c r="A12" s="73">
        <v>306004</v>
      </c>
      <c r="B12" s="151" t="s">
        <v>141</v>
      </c>
      <c r="C12" s="151">
        <v>272.07</v>
      </c>
      <c r="D12" s="73">
        <v>272.07</v>
      </c>
      <c r="E12" s="73">
        <v>272.07</v>
      </c>
      <c r="F12" s="73"/>
      <c r="G12" s="75"/>
      <c r="H12" s="75"/>
      <c r="I12" s="76"/>
      <c r="J12" s="75"/>
      <c r="K12" s="75"/>
      <c r="L12" s="75"/>
      <c r="M12" s="75"/>
    </row>
    <row r="13" spans="1:13" ht="18" customHeight="1">
      <c r="A13" s="73">
        <v>306005</v>
      </c>
      <c r="B13" s="151" t="s">
        <v>142</v>
      </c>
      <c r="C13" s="151">
        <v>60.46</v>
      </c>
      <c r="D13" s="73">
        <v>60.46</v>
      </c>
      <c r="E13" s="73">
        <v>60.46</v>
      </c>
      <c r="F13" s="73"/>
      <c r="G13" s="75"/>
      <c r="H13" s="75"/>
      <c r="I13" s="76"/>
      <c r="J13" s="75"/>
      <c r="K13" s="75"/>
      <c r="L13" s="75"/>
      <c r="M13" s="75"/>
    </row>
    <row r="14" spans="1:13" ht="18" customHeight="1">
      <c r="A14" s="73">
        <v>306007</v>
      </c>
      <c r="B14" s="151" t="s">
        <v>143</v>
      </c>
      <c r="C14" s="151">
        <v>316.58</v>
      </c>
      <c r="D14" s="73">
        <v>316.58</v>
      </c>
      <c r="E14" s="73">
        <v>316.58</v>
      </c>
      <c r="F14" s="73"/>
      <c r="G14" s="75"/>
      <c r="H14" s="75"/>
      <c r="I14" s="76"/>
      <c r="J14" s="75"/>
      <c r="K14" s="75"/>
      <c r="L14" s="75"/>
      <c r="M14" s="75"/>
    </row>
    <row r="15" spans="1:13" ht="18" customHeight="1">
      <c r="A15" s="73">
        <v>306008</v>
      </c>
      <c r="B15" s="151" t="s">
        <v>144</v>
      </c>
      <c r="C15" s="151">
        <v>320</v>
      </c>
      <c r="D15" s="73">
        <v>320</v>
      </c>
      <c r="E15" s="73">
        <v>320</v>
      </c>
      <c r="F15" s="73"/>
      <c r="G15" s="75"/>
      <c r="H15" s="75"/>
      <c r="I15" s="76"/>
      <c r="J15" s="75"/>
      <c r="K15" s="75"/>
      <c r="L15" s="75"/>
      <c r="M15" s="75"/>
    </row>
    <row r="16" spans="1:13" ht="18" customHeight="1">
      <c r="A16" s="73">
        <v>306009</v>
      </c>
      <c r="B16" s="151" t="s">
        <v>145</v>
      </c>
      <c r="C16" s="151">
        <v>144.56</v>
      </c>
      <c r="D16" s="73">
        <v>144.56</v>
      </c>
      <c r="E16" s="73">
        <v>144.56</v>
      </c>
      <c r="F16" s="73"/>
      <c r="G16" s="75"/>
      <c r="H16" s="75"/>
      <c r="I16" s="76"/>
      <c r="J16" s="75"/>
      <c r="K16" s="75"/>
      <c r="L16" s="75"/>
      <c r="M16" s="75"/>
    </row>
    <row r="17" spans="1:13" ht="18" customHeight="1">
      <c r="A17" s="73">
        <v>308002</v>
      </c>
      <c r="B17" s="151" t="s">
        <v>146</v>
      </c>
      <c r="C17" s="151">
        <v>130.96</v>
      </c>
      <c r="D17" s="73">
        <v>130.96</v>
      </c>
      <c r="E17" s="73">
        <v>130.96</v>
      </c>
      <c r="F17" s="73"/>
      <c r="G17" s="75"/>
      <c r="H17" s="75"/>
      <c r="I17" s="76"/>
      <c r="J17" s="75"/>
      <c r="K17" s="75"/>
      <c r="L17" s="75"/>
      <c r="M17" s="75"/>
    </row>
    <row r="18" spans="1:13" ht="18" customHeight="1">
      <c r="A18" s="73">
        <v>308004</v>
      </c>
      <c r="B18" s="151" t="s">
        <v>147</v>
      </c>
      <c r="C18" s="151">
        <v>161.22</v>
      </c>
      <c r="D18" s="73">
        <v>161.22</v>
      </c>
      <c r="E18" s="73">
        <v>161.22</v>
      </c>
      <c r="F18" s="73"/>
      <c r="G18" s="75"/>
      <c r="H18" s="75"/>
      <c r="I18" s="76"/>
      <c r="J18" s="75"/>
      <c r="K18" s="75"/>
      <c r="L18" s="75"/>
      <c r="M18" s="75"/>
    </row>
    <row r="19" spans="1:13" ht="18" customHeight="1">
      <c r="A19" s="73">
        <v>308006</v>
      </c>
      <c r="B19" s="151" t="s">
        <v>148</v>
      </c>
      <c r="C19" s="151">
        <v>371.39</v>
      </c>
      <c r="D19" s="73">
        <v>371.39</v>
      </c>
      <c r="E19" s="73">
        <v>371.39</v>
      </c>
      <c r="F19" s="73"/>
      <c r="G19" s="75"/>
      <c r="H19" s="75"/>
      <c r="I19" s="76"/>
      <c r="J19" s="75"/>
      <c r="K19" s="75"/>
      <c r="L19" s="75"/>
      <c r="M19" s="75"/>
    </row>
    <row r="20" spans="1:13" ht="18" customHeight="1">
      <c r="A20" s="73">
        <v>308003</v>
      </c>
      <c r="B20" s="151" t="s">
        <v>149</v>
      </c>
      <c r="C20" s="151">
        <v>266.98</v>
      </c>
      <c r="D20" s="73">
        <v>266.98</v>
      </c>
      <c r="E20" s="73">
        <v>266.98</v>
      </c>
      <c r="F20" s="73"/>
      <c r="G20" s="75"/>
      <c r="H20" s="75"/>
      <c r="I20" s="76"/>
      <c r="J20" s="75"/>
      <c r="K20" s="75"/>
      <c r="L20" s="75"/>
      <c r="M20" s="75"/>
    </row>
    <row r="21" spans="1:13" ht="18" customHeight="1">
      <c r="A21" s="73">
        <v>306006</v>
      </c>
      <c r="B21" s="73" t="s">
        <v>150</v>
      </c>
      <c r="C21" s="73">
        <v>90.76</v>
      </c>
      <c r="D21" s="73">
        <v>90.76</v>
      </c>
      <c r="E21" s="73">
        <v>90.76</v>
      </c>
      <c r="F21" s="73"/>
      <c r="G21" s="75"/>
      <c r="H21" s="76"/>
      <c r="I21" s="76"/>
      <c r="J21" s="75"/>
      <c r="K21" s="75"/>
      <c r="L21" s="75"/>
      <c r="M21" s="75"/>
    </row>
    <row r="22" spans="2:14" ht="18" customHeight="1">
      <c r="B22" s="60"/>
      <c r="C22" s="60"/>
      <c r="D22" s="60"/>
      <c r="E22" s="60"/>
      <c r="F22" s="60"/>
      <c r="G22" s="60"/>
      <c r="H22" s="60"/>
      <c r="I22" s="60"/>
      <c r="J22" s="60"/>
      <c r="K22" s="60"/>
      <c r="L22" s="60"/>
      <c r="M22" s="60"/>
      <c r="N22" s="60"/>
    </row>
    <row r="23" spans="2:14" ht="12.75" customHeight="1">
      <c r="B23" s="60"/>
      <c r="C23" s="60"/>
      <c r="D23" s="60"/>
      <c r="E23" s="60"/>
      <c r="F23" s="60"/>
      <c r="G23" s="60"/>
      <c r="H23" s="60"/>
      <c r="J23" s="60"/>
      <c r="K23" s="60"/>
      <c r="L23" s="60"/>
      <c r="N23" s="60"/>
    </row>
    <row r="24" spans="4:14" ht="12.75" customHeight="1">
      <c r="D24" s="60"/>
      <c r="E24" s="60"/>
      <c r="F24" s="60"/>
      <c r="J24" s="60"/>
      <c r="K24" s="60"/>
      <c r="L24" s="60"/>
      <c r="N24" s="60"/>
    </row>
    <row r="25" spans="4:14" ht="12.75" customHeight="1">
      <c r="D25" s="60"/>
      <c r="E25" s="60"/>
      <c r="F25" s="60"/>
      <c r="G25" s="60"/>
      <c r="J25" s="60"/>
      <c r="K25" s="60"/>
      <c r="L25" s="60"/>
      <c r="N25" s="60"/>
    </row>
    <row r="26" spans="7:12" ht="12.75" customHeight="1">
      <c r="G26" s="60"/>
      <c r="J26" s="60"/>
      <c r="K26" s="60"/>
      <c r="L26"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C1">
      <selection activeCell="C3" sqref="C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2" t="s">
        <v>17</v>
      </c>
      <c r="B1" s="103"/>
      <c r="C1" s="103"/>
      <c r="D1" s="103"/>
      <c r="E1" s="103"/>
      <c r="F1" s="104"/>
    </row>
    <row r="2" spans="1:6" ht="15.75" customHeight="1">
      <c r="A2" s="105" t="s">
        <v>153</v>
      </c>
      <c r="B2" s="106"/>
      <c r="C2" s="106"/>
      <c r="D2" s="106"/>
      <c r="E2" s="106"/>
      <c r="F2" s="106"/>
    </row>
    <row r="3" spans="1:6" ht="15" customHeight="1">
      <c r="A3" s="107"/>
      <c r="B3" s="107"/>
      <c r="C3" s="108" t="s">
        <v>46</v>
      </c>
      <c r="D3" s="108"/>
      <c r="E3" s="109"/>
      <c r="F3" s="136" t="s">
        <v>47</v>
      </c>
    </row>
    <row r="4" spans="1:6" ht="17.25" customHeight="1">
      <c r="A4" s="110" t="s">
        <v>48</v>
      </c>
      <c r="B4" s="110"/>
      <c r="C4" s="110" t="s">
        <v>49</v>
      </c>
      <c r="D4" s="110"/>
      <c r="E4" s="110"/>
      <c r="F4" s="110"/>
    </row>
    <row r="5" spans="1:6" ht="17.25" customHeight="1">
      <c r="A5" s="110" t="s">
        <v>50</v>
      </c>
      <c r="B5" s="110" t="s">
        <v>51</v>
      </c>
      <c r="C5" s="110" t="s">
        <v>52</v>
      </c>
      <c r="D5" s="111" t="s">
        <v>51</v>
      </c>
      <c r="E5" s="110" t="s">
        <v>53</v>
      </c>
      <c r="F5" s="110" t="s">
        <v>51</v>
      </c>
    </row>
    <row r="6" spans="1:6" ht="17.25" customHeight="1">
      <c r="A6" s="137" t="s">
        <v>154</v>
      </c>
      <c r="B6" s="117">
        <v>6225.9197</v>
      </c>
      <c r="C6" s="137" t="s">
        <v>154</v>
      </c>
      <c r="D6" s="115">
        <f>SUM(D7:D34)</f>
        <v>6225.9197</v>
      </c>
      <c r="E6" s="119" t="s">
        <v>154</v>
      </c>
      <c r="F6" s="117">
        <f>F7+F12+F23+F24+F25</f>
        <v>6225.9197</v>
      </c>
    </row>
    <row r="7" spans="1:6" ht="17.25" customHeight="1">
      <c r="A7" s="112" t="s">
        <v>155</v>
      </c>
      <c r="B7" s="117">
        <v>6225.9197</v>
      </c>
      <c r="C7" s="138" t="s">
        <v>56</v>
      </c>
      <c r="D7" s="115"/>
      <c r="E7" s="119" t="s">
        <v>57</v>
      </c>
      <c r="F7" s="117">
        <f>SUM(F8:F11)</f>
        <v>3410.42</v>
      </c>
    </row>
    <row r="8" spans="1:8" ht="17.25" customHeight="1">
      <c r="A8" s="139" t="s">
        <v>156</v>
      </c>
      <c r="B8" s="120">
        <v>2815.5</v>
      </c>
      <c r="C8" s="138" t="s">
        <v>59</v>
      </c>
      <c r="D8" s="115"/>
      <c r="E8" s="119" t="s">
        <v>60</v>
      </c>
      <c r="F8" s="120">
        <v>2965.98</v>
      </c>
      <c r="H8" s="60"/>
    </row>
    <row r="9" spans="1:6" ht="17.25" customHeight="1">
      <c r="A9" s="112" t="s">
        <v>157</v>
      </c>
      <c r="B9" s="120"/>
      <c r="C9" s="138" t="s">
        <v>62</v>
      </c>
      <c r="D9" s="115"/>
      <c r="E9" s="119" t="s">
        <v>63</v>
      </c>
      <c r="F9" s="120">
        <v>327.21</v>
      </c>
    </row>
    <row r="10" spans="1:6" ht="17.25" customHeight="1">
      <c r="A10" s="112" t="s">
        <v>158</v>
      </c>
      <c r="B10" s="115"/>
      <c r="C10" s="138" t="s">
        <v>65</v>
      </c>
      <c r="D10" s="115"/>
      <c r="E10" s="119" t="s">
        <v>66</v>
      </c>
      <c r="F10" s="120">
        <v>117.23</v>
      </c>
    </row>
    <row r="11" spans="1:6" ht="17.25" customHeight="1">
      <c r="A11" s="112"/>
      <c r="B11" s="115"/>
      <c r="C11" s="138" t="s">
        <v>68</v>
      </c>
      <c r="D11" s="115"/>
      <c r="E11" s="119" t="s">
        <v>69</v>
      </c>
      <c r="F11" s="120"/>
    </row>
    <row r="12" spans="1:6" ht="17.25" customHeight="1">
      <c r="A12" s="112"/>
      <c r="B12" s="115"/>
      <c r="C12" s="138" t="s">
        <v>71</v>
      </c>
      <c r="D12" s="115"/>
      <c r="E12" s="119" t="s">
        <v>72</v>
      </c>
      <c r="F12" s="117">
        <f>SUM(F13:F22)</f>
        <v>2815.4997</v>
      </c>
    </row>
    <row r="13" spans="1:6" ht="17.25" customHeight="1">
      <c r="A13" s="112"/>
      <c r="B13" s="115"/>
      <c r="C13" s="138" t="s">
        <v>74</v>
      </c>
      <c r="D13" s="117">
        <v>6225.9197</v>
      </c>
      <c r="E13" s="140" t="s">
        <v>60</v>
      </c>
      <c r="F13" s="120"/>
    </row>
    <row r="14" spans="1:6" ht="17.25" customHeight="1">
      <c r="A14" s="112"/>
      <c r="B14" s="115"/>
      <c r="C14" s="138" t="s">
        <v>76</v>
      </c>
      <c r="D14" s="115"/>
      <c r="E14" s="140" t="s">
        <v>63</v>
      </c>
      <c r="F14" s="120">
        <v>2815.4997</v>
      </c>
    </row>
    <row r="15" spans="1:6" ht="17.25" customHeight="1">
      <c r="A15" s="141"/>
      <c r="B15" s="115"/>
      <c r="C15" s="138" t="s">
        <v>78</v>
      </c>
      <c r="D15" s="115"/>
      <c r="E15" s="140" t="s">
        <v>79</v>
      </c>
      <c r="F15" s="115"/>
    </row>
    <row r="16" spans="1:6" ht="17.25" customHeight="1">
      <c r="A16" s="141"/>
      <c r="B16" s="115"/>
      <c r="C16" s="138" t="s">
        <v>81</v>
      </c>
      <c r="D16" s="115"/>
      <c r="E16" s="140" t="s">
        <v>82</v>
      </c>
      <c r="F16" s="115"/>
    </row>
    <row r="17" spans="1:6" ht="17.25" customHeight="1">
      <c r="A17" s="141"/>
      <c r="B17" s="115"/>
      <c r="C17" s="138" t="s">
        <v>84</v>
      </c>
      <c r="D17" s="115"/>
      <c r="E17" s="140" t="s">
        <v>85</v>
      </c>
      <c r="F17" s="115"/>
    </row>
    <row r="18" spans="1:6" ht="17.25" customHeight="1">
      <c r="A18" s="141"/>
      <c r="B18" s="113"/>
      <c r="C18" s="138" t="s">
        <v>86</v>
      </c>
      <c r="D18" s="115"/>
      <c r="E18" s="140" t="s">
        <v>87</v>
      </c>
      <c r="F18" s="115"/>
    </row>
    <row r="19" spans="1:6" ht="17.25" customHeight="1">
      <c r="A19" s="121"/>
      <c r="B19" s="122"/>
      <c r="C19" s="138" t="s">
        <v>88</v>
      </c>
      <c r="D19" s="115"/>
      <c r="E19" s="140" t="s">
        <v>89</v>
      </c>
      <c r="F19" s="115"/>
    </row>
    <row r="20" spans="1:6" ht="17.25" customHeight="1">
      <c r="A20" s="121"/>
      <c r="B20" s="113"/>
      <c r="C20" s="138" t="s">
        <v>90</v>
      </c>
      <c r="D20" s="115"/>
      <c r="E20" s="140" t="s">
        <v>91</v>
      </c>
      <c r="F20" s="115"/>
    </row>
    <row r="21" spans="1:6" ht="17.25" customHeight="1">
      <c r="A21" s="75"/>
      <c r="B21" s="113"/>
      <c r="C21" s="138" t="s">
        <v>92</v>
      </c>
      <c r="D21" s="115"/>
      <c r="E21" s="140" t="s">
        <v>93</v>
      </c>
      <c r="F21" s="115"/>
    </row>
    <row r="22" spans="1:6" ht="17.25" customHeight="1">
      <c r="A22" s="76"/>
      <c r="B22" s="113"/>
      <c r="C22" s="138" t="s">
        <v>94</v>
      </c>
      <c r="D22" s="115"/>
      <c r="E22" s="98" t="s">
        <v>95</v>
      </c>
      <c r="F22" s="115"/>
    </row>
    <row r="23" spans="1:6" ht="17.25" customHeight="1">
      <c r="A23" s="142"/>
      <c r="B23" s="113"/>
      <c r="C23" s="138" t="s">
        <v>96</v>
      </c>
      <c r="D23" s="115"/>
      <c r="E23" s="123" t="s">
        <v>97</v>
      </c>
      <c r="F23" s="115"/>
    </row>
    <row r="24" spans="1:6" ht="17.25" customHeight="1">
      <c r="A24" s="142"/>
      <c r="B24" s="113"/>
      <c r="C24" s="138" t="s">
        <v>98</v>
      </c>
      <c r="D24" s="115"/>
      <c r="E24" s="123" t="s">
        <v>99</v>
      </c>
      <c r="F24" s="115"/>
    </row>
    <row r="25" spans="1:7" ht="17.25" customHeight="1">
      <c r="A25" s="142"/>
      <c r="B25" s="113"/>
      <c r="C25" s="138" t="s">
        <v>100</v>
      </c>
      <c r="D25" s="115"/>
      <c r="E25" s="123" t="s">
        <v>101</v>
      </c>
      <c r="F25" s="115"/>
      <c r="G25" s="60"/>
    </row>
    <row r="26" spans="1:8" ht="17.25" customHeight="1">
      <c r="A26" s="142"/>
      <c r="B26" s="113"/>
      <c r="C26" s="138" t="s">
        <v>102</v>
      </c>
      <c r="D26" s="115"/>
      <c r="E26" s="119"/>
      <c r="F26" s="115"/>
      <c r="G26" s="60"/>
      <c r="H26" s="60"/>
    </row>
    <row r="27" spans="1:8" ht="17.25" customHeight="1">
      <c r="A27" s="76"/>
      <c r="B27" s="122"/>
      <c r="C27" s="138" t="s">
        <v>103</v>
      </c>
      <c r="D27" s="115"/>
      <c r="E27" s="119"/>
      <c r="F27" s="115"/>
      <c r="G27" s="60"/>
      <c r="H27" s="60"/>
    </row>
    <row r="28" spans="1:8" ht="17.25" customHeight="1">
      <c r="A28" s="142"/>
      <c r="B28" s="113"/>
      <c r="C28" s="138" t="s">
        <v>104</v>
      </c>
      <c r="D28" s="115"/>
      <c r="E28" s="119"/>
      <c r="F28" s="115"/>
      <c r="G28" s="60"/>
      <c r="H28" s="60"/>
    </row>
    <row r="29" spans="1:8" ht="17.25" customHeight="1">
      <c r="A29" s="76"/>
      <c r="B29" s="122"/>
      <c r="C29" s="138" t="s">
        <v>105</v>
      </c>
      <c r="D29" s="115"/>
      <c r="E29" s="119"/>
      <c r="F29" s="115"/>
      <c r="G29" s="60"/>
      <c r="H29" s="60"/>
    </row>
    <row r="30" spans="1:7" ht="17.25" customHeight="1">
      <c r="A30" s="76"/>
      <c r="B30" s="113"/>
      <c r="C30" s="138" t="s">
        <v>106</v>
      </c>
      <c r="D30" s="115"/>
      <c r="E30" s="119"/>
      <c r="F30" s="115"/>
      <c r="G30" s="60"/>
    </row>
    <row r="31" spans="1:6" ht="17.25" customHeight="1">
      <c r="A31" s="76"/>
      <c r="B31" s="113"/>
      <c r="C31" s="138" t="s">
        <v>107</v>
      </c>
      <c r="D31" s="115"/>
      <c r="E31" s="119"/>
      <c r="F31" s="115"/>
    </row>
    <row r="32" spans="1:6" ht="17.25" customHeight="1">
      <c r="A32" s="76"/>
      <c r="B32" s="113"/>
      <c r="C32" s="138" t="s">
        <v>108</v>
      </c>
      <c r="D32" s="115"/>
      <c r="E32" s="119"/>
      <c r="F32" s="115"/>
    </row>
    <row r="33" spans="1:8" ht="17.25" customHeight="1">
      <c r="A33" s="76"/>
      <c r="B33" s="113"/>
      <c r="C33" s="138" t="s">
        <v>109</v>
      </c>
      <c r="D33" s="115"/>
      <c r="E33" s="119"/>
      <c r="F33" s="115"/>
      <c r="G33" s="60"/>
      <c r="H33" s="60"/>
    </row>
    <row r="34" spans="1:6" ht="17.25" customHeight="1">
      <c r="A34" s="75"/>
      <c r="B34" s="113"/>
      <c r="C34" s="138" t="s">
        <v>110</v>
      </c>
      <c r="D34" s="115"/>
      <c r="E34" s="119"/>
      <c r="F34" s="115"/>
    </row>
    <row r="35" spans="1:6" ht="17.25" customHeight="1">
      <c r="A35" s="76"/>
      <c r="B35" s="113"/>
      <c r="C35" s="114"/>
      <c r="D35" s="124"/>
      <c r="E35" s="112"/>
      <c r="F35" s="143"/>
    </row>
    <row r="36" spans="1:6" ht="17.25" customHeight="1">
      <c r="A36" s="111" t="s">
        <v>111</v>
      </c>
      <c r="B36" s="126">
        <f>B6</f>
        <v>6225.9197</v>
      </c>
      <c r="C36" s="111" t="s">
        <v>112</v>
      </c>
      <c r="D36" s="127">
        <f>D6</f>
        <v>6225.9197</v>
      </c>
      <c r="E36" s="111" t="s">
        <v>112</v>
      </c>
      <c r="F36" s="144">
        <f>SUM(F6)</f>
        <v>6225.9197</v>
      </c>
    </row>
    <row r="37" spans="1:6" ht="17.25" customHeight="1">
      <c r="A37" s="138" t="s">
        <v>117</v>
      </c>
      <c r="B37" s="145">
        <f>B38+B39</f>
        <v>0</v>
      </c>
      <c r="C37" s="141" t="s">
        <v>114</v>
      </c>
      <c r="D37" s="124">
        <f>SUM(B41)-SUM(D36)</f>
        <v>0</v>
      </c>
      <c r="E37" s="141" t="s">
        <v>114</v>
      </c>
      <c r="F37" s="143">
        <f>D37</f>
        <v>0</v>
      </c>
    </row>
    <row r="38" spans="1:6" ht="17.25" customHeight="1">
      <c r="A38" s="138" t="s">
        <v>118</v>
      </c>
      <c r="B38" s="113"/>
      <c r="C38" s="121"/>
      <c r="D38" s="115"/>
      <c r="E38" s="121"/>
      <c r="F38" s="115"/>
    </row>
    <row r="39" spans="1:6" ht="17.25" customHeight="1">
      <c r="A39" s="138" t="s">
        <v>159</v>
      </c>
      <c r="B39" s="113"/>
      <c r="C39" s="146"/>
      <c r="D39" s="147"/>
      <c r="E39" s="76"/>
      <c r="F39" s="124"/>
    </row>
    <row r="40" spans="1:6" ht="17.25" customHeight="1">
      <c r="A40" s="76"/>
      <c r="B40" s="113"/>
      <c r="C40" s="75"/>
      <c r="D40" s="147"/>
      <c r="E40" s="75"/>
      <c r="F40" s="147"/>
    </row>
    <row r="41" spans="1:6" ht="17.25" customHeight="1">
      <c r="A41" s="110" t="s">
        <v>120</v>
      </c>
      <c r="B41" s="126">
        <f>B36+B37</f>
        <v>6225.9197</v>
      </c>
      <c r="C41" s="148" t="s">
        <v>121</v>
      </c>
      <c r="D41" s="127">
        <f>D37+D36</f>
        <v>6225.9197</v>
      </c>
      <c r="E41" s="110" t="s">
        <v>121</v>
      </c>
      <c r="F41" s="117">
        <f>F36+F37</f>
        <v>6225.9197</v>
      </c>
    </row>
    <row r="42" spans="4:6" ht="12.75" customHeight="1">
      <c r="D42" s="60"/>
      <c r="F42" s="60"/>
    </row>
    <row r="43" spans="4:6" ht="12.75" customHeight="1">
      <c r="D43" s="60"/>
      <c r="F43" s="60"/>
    </row>
    <row r="44" spans="4:6" ht="12.75" customHeight="1">
      <c r="D44" s="60"/>
      <c r="F44" s="60"/>
    </row>
    <row r="45" spans="4:6" ht="12.75" customHeight="1">
      <c r="D45" s="60"/>
      <c r="F45" s="60"/>
    </row>
    <row r="46" spans="4:6" ht="12.75" customHeight="1">
      <c r="D46" s="60"/>
      <c r="F46" s="60"/>
    </row>
    <row r="47" spans="4:6" ht="12.75" customHeight="1">
      <c r="D47" s="60"/>
      <c r="F47" s="60"/>
    </row>
    <row r="48" spans="4:6" ht="12.75" customHeight="1">
      <c r="D48" s="60"/>
      <c r="F48" s="60"/>
    </row>
    <row r="49" spans="4:6" ht="12.75" customHeight="1">
      <c r="D49" s="60"/>
      <c r="F49" s="60"/>
    </row>
    <row r="50" spans="4:6" ht="12.75" customHeight="1">
      <c r="D50" s="60"/>
      <c r="F50" s="60"/>
    </row>
    <row r="51" spans="4:6" ht="12.75" customHeight="1">
      <c r="D51" s="60"/>
      <c r="F51" s="60"/>
    </row>
    <row r="52" spans="4:6" ht="12.75" customHeight="1">
      <c r="D52" s="60"/>
      <c r="F52" s="60"/>
    </row>
    <row r="53" spans="4:6" ht="12.75" customHeight="1">
      <c r="D53" s="60"/>
      <c r="F53" s="60"/>
    </row>
    <row r="54" spans="4:6" ht="12.75" customHeight="1">
      <c r="D54" s="60"/>
      <c r="F54" s="60"/>
    </row>
    <row r="55" ht="12.75" customHeight="1">
      <c r="F55" s="60"/>
    </row>
    <row r="56" ht="12.75" customHeight="1">
      <c r="F56" s="60"/>
    </row>
    <row r="57" ht="12.75" customHeight="1">
      <c r="F57" s="60"/>
    </row>
    <row r="58" ht="12.75" customHeight="1">
      <c r="F58" s="60"/>
    </row>
    <row r="59" ht="12.75" customHeight="1">
      <c r="F59" s="60"/>
    </row>
    <row r="60" ht="12.75" customHeight="1">
      <c r="F60" s="60"/>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27"/>
  <sheetViews>
    <sheetView showGridLines="0" showZeros="0" workbookViewId="0" topLeftCell="A1">
      <selection activeCell="E6" sqref="E6"/>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0" t="s">
        <v>19</v>
      </c>
    </row>
    <row r="2" spans="1:7" ht="28.5" customHeight="1">
      <c r="A2" s="82" t="s">
        <v>20</v>
      </c>
      <c r="B2" s="82"/>
      <c r="C2" s="82"/>
      <c r="D2" s="82"/>
      <c r="E2" s="82"/>
      <c r="F2" s="82"/>
      <c r="G2" s="82"/>
    </row>
    <row r="3" spans="1:7" ht="22.5" customHeight="1">
      <c r="A3" t="s">
        <v>46</v>
      </c>
      <c r="G3" s="4" t="s">
        <v>47</v>
      </c>
    </row>
    <row r="4" spans="1:7" ht="23.25" customHeight="1">
      <c r="A4" s="84" t="s">
        <v>160</v>
      </c>
      <c r="B4" s="84" t="s">
        <v>161</v>
      </c>
      <c r="C4" s="84" t="s">
        <v>128</v>
      </c>
      <c r="D4" s="84" t="s">
        <v>162</v>
      </c>
      <c r="E4" s="84" t="s">
        <v>163</v>
      </c>
      <c r="F4" s="84" t="s">
        <v>164</v>
      </c>
      <c r="G4" s="84" t="s">
        <v>165</v>
      </c>
    </row>
    <row r="5" spans="1:7" ht="23.25" customHeight="1">
      <c r="A5" s="84" t="s">
        <v>138</v>
      </c>
      <c r="B5" s="84" t="s">
        <v>138</v>
      </c>
      <c r="C5" s="84">
        <v>1</v>
      </c>
      <c r="D5" s="84">
        <v>2</v>
      </c>
      <c r="E5" s="84">
        <v>3</v>
      </c>
      <c r="F5" s="84">
        <v>4</v>
      </c>
      <c r="G5" s="84" t="s">
        <v>138</v>
      </c>
    </row>
    <row r="6" spans="1:7" ht="23.25" customHeight="1">
      <c r="A6" s="84" t="s">
        <v>128</v>
      </c>
      <c r="B6" s="84"/>
      <c r="C6" s="84">
        <v>6225.9197</v>
      </c>
      <c r="D6" s="84">
        <v>3083.21</v>
      </c>
      <c r="E6" s="84">
        <v>327.21</v>
      </c>
      <c r="F6" s="84">
        <v>2815.4997</v>
      </c>
      <c r="G6" s="84"/>
    </row>
    <row r="7" spans="1:7" ht="23.25" customHeight="1">
      <c r="A7" s="84">
        <v>2070101</v>
      </c>
      <c r="B7" s="84" t="s">
        <v>166</v>
      </c>
      <c r="C7" s="84">
        <v>408.92</v>
      </c>
      <c r="D7" s="84">
        <v>281.28</v>
      </c>
      <c r="E7" s="84">
        <v>127.64</v>
      </c>
      <c r="F7" s="84"/>
      <c r="G7" s="84"/>
    </row>
    <row r="8" spans="1:7" ht="23.25" customHeight="1">
      <c r="A8" s="84">
        <v>20070103</v>
      </c>
      <c r="B8" s="84" t="s">
        <v>167</v>
      </c>
      <c r="C8" s="84">
        <v>2815.4997</v>
      </c>
      <c r="D8" s="84"/>
      <c r="E8" s="84"/>
      <c r="F8" s="84">
        <v>2815.4997</v>
      </c>
      <c r="G8" s="84"/>
    </row>
    <row r="9" spans="1:7" ht="23.25" customHeight="1">
      <c r="A9" s="84">
        <v>2070104</v>
      </c>
      <c r="B9" s="84" t="s">
        <v>168</v>
      </c>
      <c r="C9" s="84">
        <v>617.08</v>
      </c>
      <c r="D9" s="84">
        <v>562.63</v>
      </c>
      <c r="E9" s="84">
        <v>54.45</v>
      </c>
      <c r="F9" s="84"/>
      <c r="G9" s="84"/>
    </row>
    <row r="10" spans="1:7" ht="23.25" customHeight="1">
      <c r="A10" s="84">
        <v>2070105</v>
      </c>
      <c r="B10" s="84" t="s">
        <v>169</v>
      </c>
      <c r="C10" s="84">
        <v>272.07</v>
      </c>
      <c r="D10" s="84">
        <v>253.1</v>
      </c>
      <c r="E10" s="84">
        <v>18.97</v>
      </c>
      <c r="F10" s="84"/>
      <c r="G10" s="84"/>
    </row>
    <row r="11" spans="1:7" ht="23.25" customHeight="1">
      <c r="A11" s="84">
        <v>2070107</v>
      </c>
      <c r="B11" s="84" t="s">
        <v>170</v>
      </c>
      <c r="C11" s="84">
        <v>320</v>
      </c>
      <c r="D11" s="84">
        <v>320</v>
      </c>
      <c r="E11" s="84"/>
      <c r="F11" s="84"/>
      <c r="G11" s="84"/>
    </row>
    <row r="12" spans="1:7" ht="23.25" customHeight="1">
      <c r="A12" s="84">
        <v>2070112</v>
      </c>
      <c r="B12" s="84" t="s">
        <v>171</v>
      </c>
      <c r="C12" s="84">
        <v>90.76</v>
      </c>
      <c r="D12" s="84">
        <v>82.69</v>
      </c>
      <c r="E12" s="84">
        <v>8.07</v>
      </c>
      <c r="F12" s="84"/>
      <c r="G12" s="84"/>
    </row>
    <row r="13" spans="1:7" ht="23.25" customHeight="1">
      <c r="A13" s="84">
        <v>2070204</v>
      </c>
      <c r="B13" s="84" t="s">
        <v>172</v>
      </c>
      <c r="C13" s="84">
        <v>249.44</v>
      </c>
      <c r="D13" s="84">
        <v>234.23</v>
      </c>
      <c r="E13" s="84">
        <v>15.21</v>
      </c>
      <c r="F13" s="84"/>
      <c r="G13" s="84"/>
    </row>
    <row r="14" spans="1:7" ht="23.25" customHeight="1">
      <c r="A14" s="84">
        <v>2070205</v>
      </c>
      <c r="B14" s="84" t="s">
        <v>173</v>
      </c>
      <c r="C14" s="84">
        <v>316.58</v>
      </c>
      <c r="D14" s="84">
        <v>288.1</v>
      </c>
      <c r="E14" s="84">
        <v>28.48</v>
      </c>
      <c r="F14" s="84"/>
      <c r="G14" s="84"/>
    </row>
    <row r="15" spans="1:7" ht="23.25" customHeight="1">
      <c r="A15" s="84">
        <v>2070307</v>
      </c>
      <c r="B15" s="84" t="s">
        <v>174</v>
      </c>
      <c r="C15" s="84">
        <v>60.46</v>
      </c>
      <c r="D15" s="84">
        <v>53.72</v>
      </c>
      <c r="E15" s="84">
        <v>6.74</v>
      </c>
      <c r="F15" s="84"/>
      <c r="G15" s="84"/>
    </row>
    <row r="16" spans="1:7" ht="23.25" customHeight="1">
      <c r="A16" s="84">
        <v>2070306</v>
      </c>
      <c r="B16" s="84" t="s">
        <v>175</v>
      </c>
      <c r="C16" s="84">
        <v>144.56</v>
      </c>
      <c r="D16" s="84">
        <v>132.71</v>
      </c>
      <c r="E16" s="84">
        <v>11.85</v>
      </c>
      <c r="F16" s="84"/>
      <c r="G16" s="84"/>
    </row>
    <row r="17" spans="1:7" ht="23.25" customHeight="1">
      <c r="A17" s="84">
        <v>2070404</v>
      </c>
      <c r="B17" s="84" t="s">
        <v>176</v>
      </c>
      <c r="C17" s="84">
        <v>266.98</v>
      </c>
      <c r="D17" s="84">
        <v>259.7</v>
      </c>
      <c r="E17" s="84">
        <v>7.28</v>
      </c>
      <c r="F17" s="84"/>
      <c r="G17" s="84"/>
    </row>
    <row r="18" spans="1:7" ht="23.25" customHeight="1">
      <c r="A18" s="84">
        <v>2070405</v>
      </c>
      <c r="B18" s="84" t="s">
        <v>177</v>
      </c>
      <c r="C18" s="84">
        <v>371.39</v>
      </c>
      <c r="D18" s="84">
        <v>344.46</v>
      </c>
      <c r="E18" s="84">
        <v>26.93</v>
      </c>
      <c r="F18" s="84"/>
      <c r="G18" s="84"/>
    </row>
    <row r="19" spans="1:7" ht="23.25" customHeight="1">
      <c r="A19" s="84">
        <v>2070407</v>
      </c>
      <c r="B19" s="84" t="s">
        <v>178</v>
      </c>
      <c r="C19" s="84">
        <v>130.96</v>
      </c>
      <c r="D19" s="84">
        <v>119.83</v>
      </c>
      <c r="E19" s="84">
        <v>11.13</v>
      </c>
      <c r="F19" s="84"/>
      <c r="G19" s="84"/>
    </row>
    <row r="20" spans="1:7" ht="23.25" customHeight="1">
      <c r="A20" s="84">
        <v>2070499</v>
      </c>
      <c r="B20" s="84" t="s">
        <v>179</v>
      </c>
      <c r="C20" s="84">
        <v>161.22</v>
      </c>
      <c r="D20" s="84">
        <v>150.76</v>
      </c>
      <c r="E20" s="84">
        <v>10.46</v>
      </c>
      <c r="F20" s="84"/>
      <c r="G20" s="84"/>
    </row>
    <row r="21" spans="1:3" ht="12.75" customHeight="1">
      <c r="A21" s="60"/>
      <c r="C21" s="60"/>
    </row>
    <row r="22" spans="1:3" ht="12.75" customHeight="1">
      <c r="A22" s="60"/>
      <c r="C22" s="60"/>
    </row>
    <row r="23" spans="1:2" ht="12.75" customHeight="1">
      <c r="A23" s="60"/>
      <c r="B23" s="60"/>
    </row>
    <row r="24" ht="12.75" customHeight="1">
      <c r="B24" s="60"/>
    </row>
    <row r="25" ht="12.75" customHeight="1">
      <c r="B25" s="60"/>
    </row>
    <row r="26" ht="12.75" customHeight="1">
      <c r="B26" s="60"/>
    </row>
    <row r="27" ht="12.75" customHeight="1">
      <c r="B27" s="60"/>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7"/>
  <sheetViews>
    <sheetView showGridLines="0" showZeros="0" workbookViewId="0" topLeftCell="A1">
      <selection activeCell="B19" sqref="B19"/>
    </sheetView>
  </sheetViews>
  <sheetFormatPr defaultColWidth="9.16015625" defaultRowHeight="12.75" customHeight="1"/>
  <cols>
    <col min="1" max="1" width="19" style="0" customWidth="1"/>
    <col min="2" max="2" width="31.66015625" style="0" customWidth="1"/>
    <col min="3" max="3" width="24.5" style="0" customWidth="1"/>
    <col min="4" max="5" width="21.33203125" style="0" customWidth="1"/>
    <col min="6" max="6" width="17.66015625" style="0" customWidth="1"/>
  </cols>
  <sheetData>
    <row r="1" ht="30" customHeight="1">
      <c r="A1" s="60" t="s">
        <v>21</v>
      </c>
    </row>
    <row r="2" spans="1:6" ht="28.5" customHeight="1">
      <c r="A2" s="82" t="s">
        <v>22</v>
      </c>
      <c r="B2" s="82"/>
      <c r="C2" s="82"/>
      <c r="D2" s="82"/>
      <c r="E2" s="82"/>
      <c r="F2" s="82"/>
    </row>
    <row r="3" spans="1:6" ht="22.5" customHeight="1">
      <c r="A3" t="s">
        <v>46</v>
      </c>
      <c r="F3" s="4" t="s">
        <v>47</v>
      </c>
    </row>
    <row r="4" spans="1:6" ht="22.5" customHeight="1">
      <c r="A4" s="84" t="s">
        <v>180</v>
      </c>
      <c r="B4" s="84" t="s">
        <v>181</v>
      </c>
      <c r="C4" s="84" t="s">
        <v>128</v>
      </c>
      <c r="D4" s="84" t="s">
        <v>162</v>
      </c>
      <c r="E4" s="84" t="s">
        <v>163</v>
      </c>
      <c r="F4" s="84" t="s">
        <v>164</v>
      </c>
    </row>
    <row r="5" spans="1:6" ht="15.75" customHeight="1">
      <c r="A5" s="71" t="s">
        <v>138</v>
      </c>
      <c r="B5" s="71" t="s">
        <v>138</v>
      </c>
      <c r="C5" s="71">
        <v>1</v>
      </c>
      <c r="D5" s="71">
        <v>2</v>
      </c>
      <c r="E5" s="71">
        <v>3</v>
      </c>
      <c r="F5" s="71">
        <v>4</v>
      </c>
    </row>
    <row r="6" spans="1:6" ht="12.75" customHeight="1">
      <c r="A6" s="129"/>
      <c r="B6" s="130" t="s">
        <v>128</v>
      </c>
      <c r="C6" s="117">
        <v>6225.9197</v>
      </c>
      <c r="D6" s="131">
        <v>3083.21</v>
      </c>
      <c r="E6" s="131">
        <v>327.21</v>
      </c>
      <c r="F6" s="120">
        <v>2815.4997</v>
      </c>
    </row>
    <row r="7" spans="1:6" ht="12.75" customHeight="1">
      <c r="A7" s="129" t="s">
        <v>182</v>
      </c>
      <c r="B7" s="129"/>
      <c r="C7" s="115">
        <v>2965.9799</v>
      </c>
      <c r="D7" s="115"/>
      <c r="E7" s="115"/>
      <c r="F7" s="115"/>
    </row>
    <row r="8" spans="1:6" ht="12.75" customHeight="1">
      <c r="A8" s="129" t="s">
        <v>183</v>
      </c>
      <c r="B8" s="129" t="s">
        <v>184</v>
      </c>
      <c r="C8" s="132">
        <v>1535.8062</v>
      </c>
      <c r="D8" s="132">
        <v>1535.8062</v>
      </c>
      <c r="E8" s="132"/>
      <c r="F8" s="132"/>
    </row>
    <row r="9" spans="1:6" ht="12.75" customHeight="1">
      <c r="A9" s="129" t="s">
        <v>185</v>
      </c>
      <c r="B9" s="129" t="s">
        <v>186</v>
      </c>
      <c r="C9" s="132">
        <v>99.798</v>
      </c>
      <c r="D9" s="132">
        <v>99.798</v>
      </c>
      <c r="E9" s="132"/>
      <c r="F9" s="132"/>
    </row>
    <row r="10" spans="1:6" ht="12.75" customHeight="1">
      <c r="A10" s="129" t="s">
        <v>187</v>
      </c>
      <c r="B10" s="133" t="s">
        <v>188</v>
      </c>
      <c r="C10" s="132">
        <v>66.5188</v>
      </c>
      <c r="D10" s="132">
        <v>66.5188</v>
      </c>
      <c r="E10" s="132"/>
      <c r="F10" s="132"/>
    </row>
    <row r="11" spans="1:6" ht="12.75" customHeight="1">
      <c r="A11" s="129" t="s">
        <v>189</v>
      </c>
      <c r="B11" s="129" t="s">
        <v>190</v>
      </c>
      <c r="C11" s="132">
        <v>538.878</v>
      </c>
      <c r="D11" s="132">
        <v>538.878</v>
      </c>
      <c r="E11" s="132"/>
      <c r="F11" s="132"/>
    </row>
    <row r="12" spans="1:6" ht="12.75" customHeight="1">
      <c r="A12" s="129" t="s">
        <v>191</v>
      </c>
      <c r="B12" s="129" t="s">
        <v>192</v>
      </c>
      <c r="C12" s="132">
        <v>324.3123</v>
      </c>
      <c r="D12" s="132">
        <v>324.3123</v>
      </c>
      <c r="E12" s="132"/>
      <c r="F12" s="132"/>
    </row>
    <row r="13" spans="1:6" ht="12.75" customHeight="1">
      <c r="A13" s="129" t="s">
        <v>193</v>
      </c>
      <c r="B13" s="129" t="s">
        <v>194</v>
      </c>
      <c r="C13" s="132">
        <v>129.7249</v>
      </c>
      <c r="D13" s="132">
        <v>129.7249</v>
      </c>
      <c r="E13" s="132"/>
      <c r="F13" s="132"/>
    </row>
    <row r="14" spans="1:6" ht="12.75" customHeight="1">
      <c r="A14" s="129" t="s">
        <v>195</v>
      </c>
      <c r="B14" s="129" t="s">
        <v>196</v>
      </c>
      <c r="C14" s="132">
        <v>26.0295</v>
      </c>
      <c r="D14" s="132">
        <v>26.0295</v>
      </c>
      <c r="E14" s="132"/>
      <c r="F14" s="132"/>
    </row>
    <row r="15" spans="1:6" ht="12.75" customHeight="1">
      <c r="A15" s="129" t="s">
        <v>197</v>
      </c>
      <c r="B15" s="129" t="s">
        <v>198</v>
      </c>
      <c r="C15" s="132">
        <v>204.7767</v>
      </c>
      <c r="D15" s="132">
        <v>204.7767</v>
      </c>
      <c r="E15" s="132"/>
      <c r="F15" s="132"/>
    </row>
    <row r="16" spans="1:6" ht="12.75" customHeight="1">
      <c r="A16" s="129" t="s">
        <v>199</v>
      </c>
      <c r="B16" s="129" t="s">
        <v>200</v>
      </c>
      <c r="C16" s="132">
        <v>40.1355</v>
      </c>
      <c r="D16" s="132">
        <v>40.1355</v>
      </c>
      <c r="E16" s="132"/>
      <c r="F16" s="132"/>
    </row>
    <row r="17" spans="1:6" ht="12.75" customHeight="1">
      <c r="A17" s="129" t="s">
        <v>201</v>
      </c>
      <c r="B17" s="129"/>
      <c r="C17" s="132">
        <v>3142.7097</v>
      </c>
      <c r="D17" s="132"/>
      <c r="E17" s="132"/>
      <c r="F17" s="132"/>
    </row>
    <row r="18" spans="1:6" ht="12.75" customHeight="1">
      <c r="A18" s="129" t="s">
        <v>202</v>
      </c>
      <c r="B18" s="129" t="s">
        <v>203</v>
      </c>
      <c r="C18" s="132">
        <v>488.8534</v>
      </c>
      <c r="D18" s="134"/>
      <c r="E18" s="132">
        <v>52.3174</v>
      </c>
      <c r="F18" s="132">
        <v>436.536</v>
      </c>
    </row>
    <row r="19" spans="1:6" ht="12.75" customHeight="1">
      <c r="A19" s="129" t="s">
        <v>204</v>
      </c>
      <c r="B19" s="129" t="s">
        <v>205</v>
      </c>
      <c r="C19" s="132">
        <v>23.8834</v>
      </c>
      <c r="D19" s="134"/>
      <c r="E19" s="132">
        <v>3.8834</v>
      </c>
      <c r="F19" s="132">
        <v>20</v>
      </c>
    </row>
    <row r="20" spans="1:6" ht="12.75" customHeight="1">
      <c r="A20" s="129" t="s">
        <v>206</v>
      </c>
      <c r="B20" s="129" t="s">
        <v>207</v>
      </c>
      <c r="C20" s="132">
        <v>1.1</v>
      </c>
      <c r="D20" s="134"/>
      <c r="E20" s="132">
        <v>1.1</v>
      </c>
      <c r="F20" s="132"/>
    </row>
    <row r="21" spans="1:6" ht="12.75" customHeight="1">
      <c r="A21" s="129" t="s">
        <v>208</v>
      </c>
      <c r="B21" s="129" t="s">
        <v>209</v>
      </c>
      <c r="C21" s="132">
        <v>0.411</v>
      </c>
      <c r="D21" s="134"/>
      <c r="E21" s="132">
        <v>0.411</v>
      </c>
      <c r="F21" s="132"/>
    </row>
    <row r="22" spans="1:6" ht="12.75" customHeight="1">
      <c r="A22" s="129" t="s">
        <v>210</v>
      </c>
      <c r="B22" s="129" t="s">
        <v>211</v>
      </c>
      <c r="C22" s="132">
        <v>3.82</v>
      </c>
      <c r="D22" s="134"/>
      <c r="E22" s="132">
        <v>3.82</v>
      </c>
      <c r="F22" s="132"/>
    </row>
    <row r="23" spans="1:6" ht="12.75" customHeight="1">
      <c r="A23" s="129" t="s">
        <v>212</v>
      </c>
      <c r="B23" s="129" t="s">
        <v>213</v>
      </c>
      <c r="C23" s="132">
        <v>40</v>
      </c>
      <c r="D23" s="134"/>
      <c r="E23" s="132">
        <v>40</v>
      </c>
      <c r="F23" s="132"/>
    </row>
    <row r="24" spans="1:6" ht="12.75" customHeight="1">
      <c r="A24" s="129" t="s">
        <v>214</v>
      </c>
      <c r="B24" s="129" t="s">
        <v>215</v>
      </c>
      <c r="C24" s="132">
        <v>7.535</v>
      </c>
      <c r="D24" s="134"/>
      <c r="E24" s="132">
        <v>7.535</v>
      </c>
      <c r="F24" s="132"/>
    </row>
    <row r="25" spans="1:6" ht="12.75" customHeight="1">
      <c r="A25" s="129" t="s">
        <v>216</v>
      </c>
      <c r="B25" s="129" t="s">
        <v>217</v>
      </c>
      <c r="C25" s="132">
        <v>36</v>
      </c>
      <c r="D25" s="134"/>
      <c r="E25" s="132">
        <v>36</v>
      </c>
      <c r="F25" s="132"/>
    </row>
    <row r="26" spans="1:6" ht="12.75" customHeight="1">
      <c r="A26" s="135" t="s">
        <v>218</v>
      </c>
      <c r="B26" s="129" t="s">
        <v>219</v>
      </c>
      <c r="C26" s="132">
        <v>36.7953</v>
      </c>
      <c r="D26" s="134"/>
      <c r="E26" s="132">
        <v>36.7953</v>
      </c>
      <c r="F26" s="132"/>
    </row>
    <row r="27" spans="1:6" ht="12.75" customHeight="1">
      <c r="A27" s="135" t="s">
        <v>220</v>
      </c>
      <c r="B27" s="135" t="s">
        <v>221</v>
      </c>
      <c r="C27" s="132">
        <v>336.555</v>
      </c>
      <c r="D27" s="134"/>
      <c r="E27" s="132">
        <v>25.675</v>
      </c>
      <c r="F27" s="132">
        <v>310.88</v>
      </c>
    </row>
    <row r="28" spans="1:6" ht="12.75" customHeight="1">
      <c r="A28" s="135" t="s">
        <v>222</v>
      </c>
      <c r="B28" s="135" t="s">
        <v>223</v>
      </c>
      <c r="C28" s="132">
        <v>2.485</v>
      </c>
      <c r="D28" s="134"/>
      <c r="E28" s="132">
        <v>2.485</v>
      </c>
      <c r="F28" s="132"/>
    </row>
    <row r="29" spans="1:6" ht="12.75" customHeight="1">
      <c r="A29" s="135" t="s">
        <v>224</v>
      </c>
      <c r="B29" s="135" t="s">
        <v>225</v>
      </c>
      <c r="C29" s="132">
        <v>8.8</v>
      </c>
      <c r="D29" s="134"/>
      <c r="E29" s="132">
        <v>8.8</v>
      </c>
      <c r="F29" s="132"/>
    </row>
    <row r="30" spans="1:6" ht="12.75" customHeight="1">
      <c r="A30" s="135" t="s">
        <v>226</v>
      </c>
      <c r="B30" s="135" t="s">
        <v>227</v>
      </c>
      <c r="C30" s="132">
        <v>60</v>
      </c>
      <c r="D30" s="134"/>
      <c r="E30" s="132"/>
      <c r="F30" s="132">
        <v>60</v>
      </c>
    </row>
    <row r="31" spans="1:6" ht="12.75" customHeight="1">
      <c r="A31" s="135" t="s">
        <v>228</v>
      </c>
      <c r="B31" s="135" t="s">
        <v>229</v>
      </c>
      <c r="C31" s="132">
        <v>235.74</v>
      </c>
      <c r="D31" s="134"/>
      <c r="E31" s="132">
        <v>27.8</v>
      </c>
      <c r="F31" s="132">
        <v>207.94</v>
      </c>
    </row>
    <row r="32" spans="1:6" ht="12.75" customHeight="1">
      <c r="A32" s="135" t="s">
        <v>230</v>
      </c>
      <c r="B32" s="135" t="s">
        <v>231</v>
      </c>
      <c r="C32" s="132">
        <v>29.3109</v>
      </c>
      <c r="D32" s="134"/>
      <c r="E32" s="132">
        <v>29.3109</v>
      </c>
      <c r="F32" s="132"/>
    </row>
    <row r="33" spans="1:6" ht="12.75" customHeight="1">
      <c r="A33" s="135" t="s">
        <v>232</v>
      </c>
      <c r="B33" s="135" t="s">
        <v>233</v>
      </c>
      <c r="C33" s="132">
        <v>30</v>
      </c>
      <c r="D33" s="134"/>
      <c r="E33" s="132">
        <v>30</v>
      </c>
      <c r="F33" s="132"/>
    </row>
    <row r="34" spans="1:6" ht="12.75" customHeight="1">
      <c r="A34" s="135" t="s">
        <v>234</v>
      </c>
      <c r="B34" s="135" t="s">
        <v>235</v>
      </c>
      <c r="C34" s="132">
        <v>4.26</v>
      </c>
      <c r="D34" s="134"/>
      <c r="E34" s="132">
        <v>4.26</v>
      </c>
      <c r="F34" s="132"/>
    </row>
    <row r="35" spans="1:6" ht="12.75" customHeight="1">
      <c r="A35" s="135" t="s">
        <v>236</v>
      </c>
      <c r="B35" s="135" t="s">
        <v>237</v>
      </c>
      <c r="C35" s="132">
        <v>1797.1607</v>
      </c>
      <c r="D35" s="134"/>
      <c r="E35" s="132">
        <v>17.017</v>
      </c>
      <c r="F35" s="132">
        <v>1780.1437</v>
      </c>
    </row>
    <row r="36" spans="1:6" ht="12.75" customHeight="1">
      <c r="A36" s="135" t="s">
        <v>238</v>
      </c>
      <c r="B36" s="135"/>
      <c r="C36" s="132">
        <v>117.2301</v>
      </c>
      <c r="D36" s="132"/>
      <c r="E36" s="132"/>
      <c r="F36" s="132"/>
    </row>
    <row r="37" spans="1:6" ht="12.75" customHeight="1">
      <c r="A37" s="135" t="s">
        <v>239</v>
      </c>
      <c r="B37" s="135" t="s">
        <v>240</v>
      </c>
      <c r="C37" s="132">
        <v>9.585</v>
      </c>
      <c r="D37" s="132">
        <v>9.585</v>
      </c>
      <c r="E37" s="132"/>
      <c r="F37" s="132"/>
    </row>
    <row r="38" spans="1:6" ht="12.75" customHeight="1">
      <c r="A38" s="135" t="s">
        <v>241</v>
      </c>
      <c r="B38" s="135" t="s">
        <v>242</v>
      </c>
      <c r="C38" s="132">
        <v>99.9823</v>
      </c>
      <c r="D38" s="132">
        <v>99.9823</v>
      </c>
      <c r="E38" s="132"/>
      <c r="F38" s="132"/>
    </row>
    <row r="39" spans="1:6" ht="12.75" customHeight="1">
      <c r="A39" s="135" t="s">
        <v>243</v>
      </c>
      <c r="B39" s="135" t="s">
        <v>244</v>
      </c>
      <c r="C39" s="132">
        <v>4.122</v>
      </c>
      <c r="D39" s="132">
        <v>4.122</v>
      </c>
      <c r="E39" s="132"/>
      <c r="F39" s="132"/>
    </row>
    <row r="40" spans="1:6" ht="12.75" customHeight="1">
      <c r="A40" s="135" t="s">
        <v>245</v>
      </c>
      <c r="B40" s="135" t="s">
        <v>246</v>
      </c>
      <c r="C40" s="132">
        <v>3.5408</v>
      </c>
      <c r="D40" s="132">
        <v>3.5408</v>
      </c>
      <c r="E40" s="132"/>
      <c r="F40" s="132"/>
    </row>
    <row r="41" spans="1:6" ht="12.75" customHeight="1">
      <c r="A41" s="135"/>
      <c r="B41" s="135"/>
      <c r="C41" s="115"/>
      <c r="D41" s="115"/>
      <c r="E41" s="115"/>
      <c r="F41" s="115"/>
    </row>
    <row r="42" spans="1:6" ht="12.75" customHeight="1">
      <c r="A42" s="135"/>
      <c r="B42" s="135"/>
      <c r="C42" s="115"/>
      <c r="D42" s="115"/>
      <c r="E42" s="115"/>
      <c r="F42" s="115"/>
    </row>
    <row r="43" spans="1:6" ht="12.75" customHeight="1">
      <c r="A43" s="135"/>
      <c r="B43" s="135"/>
      <c r="C43" s="115"/>
      <c r="D43" s="115"/>
      <c r="E43" s="115"/>
      <c r="F43" s="115"/>
    </row>
    <row r="44" spans="1:6" ht="12.75" customHeight="1">
      <c r="A44" s="135"/>
      <c r="B44" s="135"/>
      <c r="C44" s="115"/>
      <c r="D44" s="115"/>
      <c r="E44" s="115"/>
      <c r="F44" s="115"/>
    </row>
    <row r="45" spans="1:6" ht="12.75" customHeight="1">
      <c r="A45" s="135"/>
      <c r="B45" s="135"/>
      <c r="C45" s="115"/>
      <c r="D45" s="115"/>
      <c r="E45" s="115"/>
      <c r="F45" s="115"/>
    </row>
    <row r="46" spans="1:6" ht="12.75" customHeight="1">
      <c r="A46" s="135"/>
      <c r="B46" s="135"/>
      <c r="C46" s="115"/>
      <c r="D46" s="115"/>
      <c r="E46" s="115"/>
      <c r="F46" s="115"/>
    </row>
    <row r="47" spans="1:6" ht="12.75" customHeight="1">
      <c r="A47" s="135"/>
      <c r="B47" s="135"/>
      <c r="C47" s="115"/>
      <c r="D47" s="115"/>
      <c r="E47" s="115"/>
      <c r="F47" s="115"/>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A3" sqref="A3"/>
    </sheetView>
  </sheetViews>
  <sheetFormatPr defaultColWidth="9.16015625" defaultRowHeight="12.75" customHeight="1"/>
  <cols>
    <col min="1" max="6" width="21.33203125" style="0" customWidth="1"/>
  </cols>
  <sheetData>
    <row r="1" ht="30" customHeight="1">
      <c r="A1" s="60" t="s">
        <v>23</v>
      </c>
    </row>
    <row r="2" spans="1:6" ht="28.5" customHeight="1">
      <c r="A2" s="82" t="s">
        <v>247</v>
      </c>
      <c r="B2" s="82"/>
      <c r="C2" s="82"/>
      <c r="D2" s="82"/>
      <c r="E2" s="82"/>
      <c r="F2" s="82"/>
    </row>
    <row r="3" spans="1:6" ht="22.5" customHeight="1">
      <c r="A3" t="s">
        <v>46</v>
      </c>
      <c r="F3" s="4" t="s">
        <v>47</v>
      </c>
    </row>
    <row r="4" spans="1:6" ht="22.5" customHeight="1">
      <c r="A4" s="84" t="s">
        <v>160</v>
      </c>
      <c r="B4" s="84" t="s">
        <v>161</v>
      </c>
      <c r="C4" s="84" t="s">
        <v>128</v>
      </c>
      <c r="D4" s="84" t="s">
        <v>162</v>
      </c>
      <c r="E4" s="84" t="s">
        <v>163</v>
      </c>
      <c r="F4" s="84" t="s">
        <v>165</v>
      </c>
    </row>
    <row r="5" spans="1:6" ht="15.75" customHeight="1">
      <c r="A5" s="71" t="s">
        <v>138</v>
      </c>
      <c r="B5" s="71" t="s">
        <v>138</v>
      </c>
      <c r="C5" s="71">
        <v>1</v>
      </c>
      <c r="D5" s="71">
        <v>2</v>
      </c>
      <c r="E5" s="71">
        <v>3</v>
      </c>
      <c r="F5" s="71" t="s">
        <v>138</v>
      </c>
    </row>
    <row r="6" spans="1:6" ht="12.75" customHeight="1">
      <c r="A6" s="84" t="s">
        <v>128</v>
      </c>
      <c r="B6" s="84"/>
      <c r="C6" s="84">
        <v>3410.42</v>
      </c>
      <c r="D6" s="84">
        <v>3083.21</v>
      </c>
      <c r="E6" s="84">
        <v>327.21</v>
      </c>
      <c r="F6" s="75"/>
    </row>
    <row r="7" spans="1:6" ht="12.75" customHeight="1">
      <c r="A7" s="84">
        <v>2070101</v>
      </c>
      <c r="B7" s="84" t="s">
        <v>166</v>
      </c>
      <c r="C7" s="84">
        <v>408.92</v>
      </c>
      <c r="D7" s="84">
        <v>281.28</v>
      </c>
      <c r="E7" s="84">
        <v>127.64</v>
      </c>
      <c r="F7" s="75"/>
    </row>
    <row r="8" spans="1:6" ht="12.75" customHeight="1">
      <c r="A8" s="84">
        <v>20070103</v>
      </c>
      <c r="B8" s="84" t="s">
        <v>167</v>
      </c>
      <c r="C8" s="84">
        <v>2815.4997</v>
      </c>
      <c r="D8" s="84"/>
      <c r="E8" s="84"/>
      <c r="F8" s="75"/>
    </row>
    <row r="9" spans="1:6" ht="12.75" customHeight="1">
      <c r="A9" s="84">
        <v>2070104</v>
      </c>
      <c r="B9" s="84" t="s">
        <v>168</v>
      </c>
      <c r="C9" s="84">
        <v>617.08</v>
      </c>
      <c r="D9" s="84">
        <v>562.63</v>
      </c>
      <c r="E9" s="84">
        <v>54.45</v>
      </c>
      <c r="F9" s="75"/>
    </row>
    <row r="10" spans="1:6" ht="12.75" customHeight="1">
      <c r="A10" s="84">
        <v>2070105</v>
      </c>
      <c r="B10" s="84" t="s">
        <v>169</v>
      </c>
      <c r="C10" s="84">
        <v>272.07</v>
      </c>
      <c r="D10" s="84">
        <v>253.1</v>
      </c>
      <c r="E10" s="84">
        <v>18.97</v>
      </c>
      <c r="F10" s="75"/>
    </row>
    <row r="11" spans="1:6" ht="12.75" customHeight="1">
      <c r="A11" s="84">
        <v>2070107</v>
      </c>
      <c r="B11" s="84" t="s">
        <v>170</v>
      </c>
      <c r="C11" s="84">
        <v>320</v>
      </c>
      <c r="D11" s="84">
        <v>320</v>
      </c>
      <c r="E11" s="84"/>
      <c r="F11" s="75"/>
    </row>
    <row r="12" spans="1:6" ht="12.75" customHeight="1">
      <c r="A12" s="84">
        <v>2070112</v>
      </c>
      <c r="B12" s="84" t="s">
        <v>171</v>
      </c>
      <c r="C12" s="84">
        <v>90.76</v>
      </c>
      <c r="D12" s="84">
        <v>82.69</v>
      </c>
      <c r="E12" s="84">
        <v>8.07</v>
      </c>
      <c r="F12" s="75"/>
    </row>
    <row r="13" spans="1:6" ht="12.75" customHeight="1">
      <c r="A13" s="84">
        <v>2070204</v>
      </c>
      <c r="B13" s="84" t="s">
        <v>172</v>
      </c>
      <c r="C13" s="84">
        <v>249.44</v>
      </c>
      <c r="D13" s="84">
        <v>234.23</v>
      </c>
      <c r="E13" s="84">
        <v>15.21</v>
      </c>
      <c r="F13" s="76"/>
    </row>
    <row r="14" spans="1:6" ht="12.75" customHeight="1">
      <c r="A14" s="84">
        <v>2070205</v>
      </c>
      <c r="B14" s="84" t="s">
        <v>173</v>
      </c>
      <c r="C14" s="84">
        <v>316.58</v>
      </c>
      <c r="D14" s="84">
        <v>288.1</v>
      </c>
      <c r="E14" s="84">
        <v>28.48</v>
      </c>
      <c r="F14" s="88"/>
    </row>
    <row r="15" spans="1:6" ht="12.75" customHeight="1">
      <c r="A15" s="84">
        <v>2070307</v>
      </c>
      <c r="B15" s="84" t="s">
        <v>174</v>
      </c>
      <c r="C15" s="84">
        <v>60.46</v>
      </c>
      <c r="D15" s="84">
        <v>53.72</v>
      </c>
      <c r="E15" s="84">
        <v>6.74</v>
      </c>
      <c r="F15" s="88"/>
    </row>
    <row r="16" spans="1:6" ht="12.75" customHeight="1">
      <c r="A16" s="84">
        <v>2070306</v>
      </c>
      <c r="B16" s="84" t="s">
        <v>175</v>
      </c>
      <c r="C16" s="84">
        <v>144.56</v>
      </c>
      <c r="D16" s="84">
        <v>132.71</v>
      </c>
      <c r="E16" s="84">
        <v>11.85</v>
      </c>
      <c r="F16" s="88"/>
    </row>
    <row r="17" spans="1:6" ht="12.75" customHeight="1">
      <c r="A17" s="84">
        <v>2070404</v>
      </c>
      <c r="B17" s="84" t="s">
        <v>176</v>
      </c>
      <c r="C17" s="84">
        <v>266.98</v>
      </c>
      <c r="D17" s="84">
        <v>259.7</v>
      </c>
      <c r="E17" s="84">
        <v>7.28</v>
      </c>
      <c r="F17" s="88"/>
    </row>
    <row r="18" spans="1:6" ht="12.75" customHeight="1">
      <c r="A18" s="84">
        <v>2070405</v>
      </c>
      <c r="B18" s="84" t="s">
        <v>177</v>
      </c>
      <c r="C18" s="84">
        <v>371.39</v>
      </c>
      <c r="D18" s="84">
        <v>344.46</v>
      </c>
      <c r="E18" s="84">
        <v>26.93</v>
      </c>
      <c r="F18" s="88"/>
    </row>
    <row r="19" spans="1:6" ht="12.75" customHeight="1">
      <c r="A19" s="84">
        <v>2070407</v>
      </c>
      <c r="B19" s="84" t="s">
        <v>178</v>
      </c>
      <c r="C19" s="84">
        <v>130.96</v>
      </c>
      <c r="D19" s="84">
        <v>119.83</v>
      </c>
      <c r="E19" s="84">
        <v>11.13</v>
      </c>
      <c r="F19" s="88"/>
    </row>
    <row r="20" spans="1:6" ht="12.75" customHeight="1">
      <c r="A20" s="84">
        <v>2070499</v>
      </c>
      <c r="B20" s="84" t="s">
        <v>179</v>
      </c>
      <c r="C20" s="84">
        <v>161.22</v>
      </c>
      <c r="D20" s="84">
        <v>150.76</v>
      </c>
      <c r="E20" s="84">
        <v>10.46</v>
      </c>
      <c r="F20" s="88"/>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随风1411092623</cp:lastModifiedBy>
  <cp:lastPrinted>2018-06-07T08:36:30Z</cp:lastPrinted>
  <dcterms:created xsi:type="dcterms:W3CDTF">2018-01-09T01:56:11Z</dcterms:created>
  <dcterms:modified xsi:type="dcterms:W3CDTF">2019-03-26T01:57:20Z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