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00" activeTab="1"/>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 name="Sheet1" sheetId="19" r:id="rId19"/>
    <sheet name="Sheet2" sheetId="20" r:id="rId20"/>
  </sheets>
  <definedNames>
    <definedName name="_xlnm.Print_Area" localSheetId="11">'表10-部门综合预算专项业务经费支出表'!$A$1:$D$24</definedName>
    <definedName name="_xlnm.Print_Area" localSheetId="12">'表11-部门综合预算政府采购（资产配置、购买服务）预算表'!$A$1:$N$14</definedName>
    <definedName name="_xlnm.Print_Area" localSheetId="13">'表12-部门综合预算一般公共预算拨款“三公”经费及会议培训费表'!$A$1:$AC$16</definedName>
    <definedName name="_xlnm.Print_Area" localSheetId="15">'表14-部门整体支出绩效目标表'!$A$1:$H$45</definedName>
    <definedName name="_xlnm.Print_Area" localSheetId="2">'表1-部门综合预算收支总表'!$A$1:$F$45</definedName>
    <definedName name="_xlnm.Print_Area" localSheetId="3">'表2-部门综合预算收入总表'!$A$1:$P$12</definedName>
    <definedName name="_xlnm.Print_Area" localSheetId="4">'表3-部门综合预算支出总表'!$A$1:$N$12</definedName>
    <definedName name="_xlnm.Print_Area" localSheetId="5">'表4-部门综合预算财政拨款收支总表'!$A$1:$F$41</definedName>
    <definedName name="_xlnm.Print_Area" localSheetId="6">'表5-部门综合预算一般公共预算支出明细表（按功能科目分）'!$A$1:$G$10</definedName>
    <definedName name="_xlnm.Print_Area" localSheetId="7">'表6-部门综合预算一般公共预算支出明细表（按经济分类科目分）'!$A$1:$F$11</definedName>
    <definedName name="_xlnm.Print_Area" localSheetId="8">'表7-部门综合预算一般公共预算基本支出明细表（按功能科目分）'!$A$1:$F$9</definedName>
    <definedName name="_xlnm.Print_Area" localSheetId="9">'表8-部门综合预一般公共预算基本支出明细表（按经济分类科目分）'!$A$1:$F$12</definedName>
    <definedName name="_xlnm.Print_Area" localSheetId="10">'表9-部门综合预算政府性基金收支表'!$A$1:$F$26</definedName>
    <definedName name="_xlnm.Print_Area" localSheetId="0">'封面'!$A$1:$A$12</definedName>
    <definedName name="_xlnm.Print_Area" localSheetId="1">'目录'!$A$1:$L$18</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<sst xmlns="http://schemas.openxmlformats.org/spreadsheetml/2006/main" count="933" uniqueCount="327">
  <si>
    <t>附件2</t>
  </si>
  <si>
    <t>2018年部门综合预算公开报表</t>
  </si>
  <si>
    <t xml:space="preserve">                部门名称：神木市工业商贸局</t>
  </si>
  <si>
    <t xml:space="preserve">                保密审查情况：已审查</t>
  </si>
  <si>
    <t xml:space="preserve">                部门主要负责人审签情况：已审签</t>
  </si>
  <si>
    <t>目录</t>
  </si>
  <si>
    <t>序号</t>
  </si>
  <si>
    <t>表格名称</t>
  </si>
  <si>
    <t>是否空表</t>
  </si>
  <si>
    <t>公开空表理由</t>
  </si>
  <si>
    <t>表1</t>
  </si>
  <si>
    <t>2018年部门综合预算收支总表</t>
  </si>
  <si>
    <t>否</t>
  </si>
  <si>
    <t>表2</t>
  </si>
  <si>
    <t>2018年部门综合预算收入总表</t>
  </si>
  <si>
    <t>表3</t>
  </si>
  <si>
    <t>2018年部门综合预算支出总表</t>
  </si>
  <si>
    <t>表4</t>
  </si>
  <si>
    <r>
      <t>2018年部门综合预算</t>
    </r>
    <r>
      <rPr>
        <sz val="12"/>
        <color indexed="10"/>
        <rFont val="宋体"/>
        <family val="0"/>
      </rPr>
      <t>财政拨款</t>
    </r>
    <r>
      <rPr>
        <sz val="12"/>
        <rFont val="宋体"/>
        <family val="0"/>
      </rPr>
      <t>收支总表</t>
    </r>
  </si>
  <si>
    <t>表5</t>
  </si>
  <si>
    <t>2018年部门综合预算一般公共预算支出明细表（按功能科目分）</t>
  </si>
  <si>
    <t>表6</t>
  </si>
  <si>
    <t>2018年部门综合预算一般公共预算支出明细表（按经济分类科目分）</t>
  </si>
  <si>
    <t>表7</t>
  </si>
  <si>
    <r>
      <t>2018年部门综合预算一般公共预算</t>
    </r>
    <r>
      <rPr>
        <sz val="12"/>
        <color indexed="10"/>
        <rFont val="宋体"/>
        <family val="0"/>
      </rPr>
      <t>基本支出</t>
    </r>
    <r>
      <rPr>
        <sz val="12"/>
        <rFont val="宋体"/>
        <family val="0"/>
      </rPr>
      <t>明细表（按功能科目分）</t>
    </r>
  </si>
  <si>
    <t>表8</t>
  </si>
  <si>
    <r>
      <t>2018年部门综合预算一般公共预算</t>
    </r>
    <r>
      <rPr>
        <sz val="12"/>
        <color indexed="10"/>
        <rFont val="宋体"/>
        <family val="0"/>
      </rPr>
      <t>基本支出</t>
    </r>
    <r>
      <rPr>
        <sz val="12"/>
        <rFont val="宋体"/>
        <family val="0"/>
      </rPr>
      <t>明细表（按经济分类科目分）</t>
    </r>
  </si>
  <si>
    <t>表9</t>
  </si>
  <si>
    <t>2018年部门综合预算政府性基金收支表</t>
  </si>
  <si>
    <t>是</t>
  </si>
  <si>
    <t>无政府性基金收入</t>
  </si>
  <si>
    <t>表10</t>
  </si>
  <si>
    <t>2018年部门综合预算专项业务经费支出表</t>
  </si>
  <si>
    <t>无专项业务经费支出</t>
  </si>
  <si>
    <t>表11</t>
  </si>
  <si>
    <t>2018年部门综合预算政府采购（资产配置、购买服务）预算表</t>
  </si>
  <si>
    <t>无政府采购</t>
  </si>
  <si>
    <t>表12</t>
  </si>
  <si>
    <t>2018年部门综合预算一般公共预算拨款“三公”经费及会议费、培训费支出预算表</t>
  </si>
  <si>
    <t>表13</t>
  </si>
  <si>
    <t>2018年部门专项业务经费一级项目绩效目标表</t>
  </si>
  <si>
    <t>我部门将按照全市总体部署，稳步推进部门预算绩效管理</t>
  </si>
  <si>
    <t>表14</t>
  </si>
  <si>
    <t>2018年部门整体支出绩效目标表</t>
  </si>
  <si>
    <t>表15</t>
  </si>
  <si>
    <t>2018年专项资金整体绩效目标表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</si>
  <si>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</si>
  <si>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</si>
  <si>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</si>
  <si>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</si>
  <si>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</si>
  <si>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</si>
  <si>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</si>
  <si>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</si>
  <si>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</si>
  <si>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</si>
  <si>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</si>
  <si>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</si>
  <si>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</si>
  <si>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</si>
  <si>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</si>
  <si>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</si>
  <si>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</si>
  <si>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</si>
  <si>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</si>
  <si>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</si>
  <si>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</si>
  <si>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</si>
  <si>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</si>
  <si>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</si>
  <si>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</si>
  <si>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</si>
  <si>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</si>
  <si>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</si>
  <si>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</si>
  <si>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</si>
  <si>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</si>
  <si>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</si>
  <si>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</si>
  <si>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</si>
  <si>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</si>
  <si>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</si>
  <si>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</si>
  <si>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</si>
  <si>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</si>
  <si>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</si>
  <si>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</si>
  <si>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</si>
  <si>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</si>
  <si>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</si>
  <si>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</si>
  <si>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</si>
  <si>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</si>
  <si>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</si>
  <si>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</si>
  <si>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</si>
  <si>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</si>
  <si>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</si>
  <si>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</si>
  <si>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</si>
  <si>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</si>
  <si>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</si>
  <si>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</si>
  <si>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</si>
  <si>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</si>
  <si>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</si>
  <si>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</si>
  <si>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</si>
  <si>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</si>
  <si>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</si>
  <si>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</si>
  <si>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</si>
  <si>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</si>
  <si>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</si>
  <si>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</si>
  <si>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</si>
  <si>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</si>
  <si>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</si>
  <si>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</si>
  <si>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</si>
  <si>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</si>
  <si>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</si>
  <si>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</si>
  <si>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</si>
  <si>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</si>
  <si>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</si>
  <si>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</si>
  <si>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其他收入</t>
  </si>
  <si>
    <t>合计</t>
  </si>
  <si>
    <t>一般公共预算拨款</t>
  </si>
  <si>
    <t>政府性基金拨款</t>
  </si>
  <si>
    <t>上级补助收入</t>
  </si>
  <si>
    <t>事业收入</t>
  </si>
  <si>
    <t>事业单位经营收入</t>
  </si>
  <si>
    <t>对附属单位上缴收入</t>
  </si>
  <si>
    <t>上年实户资金余额（非财政性资金）</t>
  </si>
  <si>
    <t>小计</t>
  </si>
  <si>
    <t>其中：专项资金列入部门预算项目</t>
  </si>
  <si>
    <t>**</t>
  </si>
  <si>
    <t>工贸局</t>
  </si>
  <si>
    <t>商务综合执法大队</t>
  </si>
  <si>
    <t>产业办</t>
  </si>
  <si>
    <t>公共预算拨款</t>
  </si>
  <si>
    <t>其中：专项资金列入部门预算的项目</t>
  </si>
  <si>
    <t>2018年部门综合预算财政拨款收支总表</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</si>
  <si>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</si>
  <si>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</si>
  <si>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</si>
  <si>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</si>
  <si>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</si>
  <si>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</si>
  <si>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</si>
  <si>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</si>
  <si>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</si>
  <si>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</si>
  <si>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</si>
  <si>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</si>
  <si>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商贸事务</t>
  </si>
  <si>
    <t>行政运行</t>
  </si>
  <si>
    <t>事业运行</t>
  </si>
  <si>
    <t>其他工业和信息产业监管支出</t>
  </si>
  <si>
    <t>人员经费</t>
  </si>
  <si>
    <t>公用经费</t>
  </si>
  <si>
    <t>经济科目编码</t>
  </si>
  <si>
    <t>经济科目名称</t>
  </si>
  <si>
    <t>局机关</t>
  </si>
  <si>
    <t>执法队</t>
  </si>
  <si>
    <t>基本工资</t>
  </si>
  <si>
    <t>津贴补贴</t>
  </si>
  <si>
    <t>奖金</t>
  </si>
  <si>
    <t>工伤保险</t>
  </si>
  <si>
    <t>失业保险</t>
  </si>
  <si>
    <t>绩效工资</t>
  </si>
  <si>
    <t>三费</t>
  </si>
  <si>
    <t>机关事业单位基本养老保险缴费</t>
  </si>
  <si>
    <t>职业年金缴费</t>
  </si>
  <si>
    <t>白领派遣人员经费</t>
  </si>
  <si>
    <t>住房公积金</t>
  </si>
  <si>
    <t>办公费</t>
  </si>
  <si>
    <t>印刷费</t>
  </si>
  <si>
    <t>手续费</t>
  </si>
  <si>
    <t>邮电费</t>
  </si>
  <si>
    <t>差旅费</t>
  </si>
  <si>
    <t>公务接待费</t>
  </si>
  <si>
    <t>维护费</t>
  </si>
  <si>
    <t>租赁费</t>
  </si>
  <si>
    <t>会议费</t>
  </si>
  <si>
    <t>培训费</t>
  </si>
  <si>
    <t>工会经费</t>
  </si>
  <si>
    <t>其他交通费</t>
  </si>
  <si>
    <t>其他商品和服务支出</t>
  </si>
  <si>
    <t>公务用车运行维护费</t>
  </si>
  <si>
    <t>离休工资</t>
  </si>
  <si>
    <t>遗属人员生活补助</t>
  </si>
  <si>
    <t>其他补助</t>
  </si>
  <si>
    <t>2018年部门综合预算一般公共预算基本支出明细表（按功能科目分）</t>
  </si>
  <si>
    <t>2018年部门综合预算一般公共预算基本支出明细表（按经济分类科目分）</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</si>
  <si>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</si>
  <si>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</si>
  <si>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</si>
  <si>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</si>
  <si>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</si>
  <si>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</si>
  <si>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</si>
  <si>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</si>
  <si>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</si>
  <si>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</si>
  <si>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</si>
  <si>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</si>
  <si>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</si>
  <si>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</si>
  <si>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</si>
  <si>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</si>
  <si>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</si>
  <si>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</si>
  <si>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</si>
  <si>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</si>
  <si>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</si>
  <si>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</si>
  <si>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</si>
  <si>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</si>
  <si>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</si>
  <si>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</si>
  <si>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</si>
  <si>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</si>
  <si>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</si>
  <si>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</si>
  <si>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</si>
  <si>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</si>
  <si>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</si>
  <si>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</si>
  <si>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</si>
  <si>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科目编码</t>
  </si>
  <si>
    <t>采购项目</t>
  </si>
  <si>
    <t>采购目录</t>
  </si>
  <si>
    <t>购买服务内容</t>
  </si>
  <si>
    <t>规格型号</t>
  </si>
  <si>
    <t>数量</t>
  </si>
  <si>
    <t>实施采购时间</t>
  </si>
  <si>
    <t>预算金额</t>
  </si>
  <si>
    <t>说明</t>
  </si>
  <si>
    <t>类</t>
  </si>
  <si>
    <t>款</t>
  </si>
  <si>
    <t>项</t>
  </si>
  <si>
    <t>2017年</t>
  </si>
  <si>
    <t>2018年</t>
  </si>
  <si>
    <t>增减变化情况</t>
  </si>
  <si>
    <t>一般公共预算拨款安排的“三公”经费预算</t>
  </si>
  <si>
    <t>因公出国（境）费用</t>
  </si>
  <si>
    <t>公务用车购置及运行维护费</t>
  </si>
  <si>
    <t>公务用车购置费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</si>
  <si>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</si>
  <si>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</si>
  <si>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</si>
  <si>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</si>
  <si>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</si>
  <si>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</si>
  <si>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</si>
  <si>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</si>
  <si>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</si>
  <si>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</si>
  <si>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</si>
  <si>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</si>
  <si>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</si>
  <si>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</si>
  <si>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</si>
  <si>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</si>
  <si>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</si>
  <si>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</si>
  <si>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</si>
  <si>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</si>
  <si>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</si>
  <si>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</si>
  <si>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</si>
  <si>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</si>
  <si>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</si>
  <si>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</si>
  <si>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</si>
  <si>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</si>
  <si>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</si>
  <si>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</si>
  <si>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</si>
  <si>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</si>
  <si>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</si>
  <si>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</si>
  <si>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</si>
  <si>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</si>
  <si>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</si>
  <si>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</si>
  <si>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</si>
  <si>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</si>
  <si>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</si>
  <si>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</si>
  <si>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</si>
  <si>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</si>
  <si>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</si>
  <si>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</si>
  <si>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</si>
  <si>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</si>
  <si>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</si>
  <si>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</si>
  <si>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</si>
  <si>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</si>
  <si>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</si>
  <si>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</si>
  <si>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</si>
  <si>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</si>
  <si>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</si>
  <si>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</si>
  <si>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</si>
  <si>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</si>
  <si>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</si>
  <si>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</si>
  <si>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3"/>
      </rPr>
      <t>〔</t>
    </r>
    <r>
      <rPr>
        <sz val="10"/>
        <rFont val="宋体"/>
        <family val="0"/>
      </rPr>
      <t>2017</t>
    </r>
    <r>
      <rPr>
        <sz val="10"/>
        <rFont val="仿宋_GB2312"/>
        <family val="3"/>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</si>
  <si>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</si>
  <si>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</si>
  <si>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</si>
  <si>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</si>
  <si>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</si>
  <si>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截止2017年底国有资产占用情况</t>
  </si>
  <si>
    <t>2018年部门预算安排购置情况</t>
  </si>
  <si>
    <t>行政</t>
  </si>
  <si>
    <t>事业</t>
  </si>
  <si>
    <t>车辆数量</t>
  </si>
  <si>
    <t>车辆价值</t>
  </si>
  <si>
    <t>入账设备数量</t>
  </si>
  <si>
    <t>入账设备价值</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</si>
</sst>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Red]\(0.00\)"/>
    <numFmt numFmtId="181" formatCode="#,##0.0000"/>
  </numFmts>
  <fonts count="55">
    <font>
      <sz val="9"/>
      <name val="宋体"/>
      <family val="0"/>
    </font>
    <font>
      <b/>
      <sz val="16"/>
      <name val="宋体"/>
      <family val="0"/>
    </font>
    <font>
      <sz val="10"/>
      <name val="宋体"/>
      <family val="0"/>
    </font>
    <font>
      <sz val="11"/>
      <name val="宋体"/>
      <family val="0"/>
    </font>
    <font>
      <sz val="12"/>
      <name val="宋体"/>
      <family val="0"/>
    </font>
    <font>
      <b/>
      <sz val="12"/>
      <name val="宋体"/>
      <family val="0"/>
    </font>
    <font>
      <sz val="12"/>
      <name val="黑体"/>
      <family val="3"/>
    </font>
    <font>
      <sz val="11"/>
      <color indexed="8"/>
      <name val="宋体"/>
      <family val="0"/>
    </font>
    <font>
      <b/>
      <sz val="15"/>
      <name val="宋体"/>
      <family val="0"/>
    </font>
    <font>
      <b/>
      <sz val="9"/>
      <name val="宋体"/>
      <family val="0"/>
    </font>
    <font>
      <b/>
      <sz val="18"/>
      <name val="宋体"/>
      <family val="0"/>
    </font>
    <font>
      <sz val="48"/>
      <name val="宋体"/>
      <family val="0"/>
    </font>
    <font>
      <b/>
      <sz val="20"/>
      <name val="宋体"/>
      <family val="0"/>
    </font>
    <font>
      <b/>
      <sz val="10"/>
      <name val="Arial"/>
      <family val="2"/>
    </font>
    <font>
      <sz val="11"/>
      <color indexed="9"/>
      <name val="宋体"/>
      <family val="0"/>
    </font>
    <font>
      <sz val="11"/>
      <color indexed="19"/>
      <name val="宋体"/>
      <family val="0"/>
    </font>
    <font>
      <sz val="11"/>
      <color indexed="16"/>
      <name val="宋体"/>
      <family val="0"/>
    </font>
    <font>
      <b/>
      <sz val="11"/>
      <color indexed="9"/>
      <name val="宋体"/>
      <family val="0"/>
    </font>
    <font>
      <b/>
      <sz val="15"/>
      <color indexed="54"/>
      <name val="宋体"/>
      <family val="0"/>
    </font>
    <font>
      <b/>
      <sz val="11"/>
      <color indexed="63"/>
      <name val="宋体"/>
      <family val="0"/>
    </font>
    <font>
      <b/>
      <sz val="13"/>
      <color indexed="54"/>
      <name val="宋体"/>
      <family val="0"/>
    </font>
    <font>
      <sz val="11"/>
      <color indexed="10"/>
      <name val="宋体"/>
      <family val="0"/>
    </font>
    <font>
      <sz val="11"/>
      <color indexed="62"/>
      <name val="宋体"/>
      <family val="0"/>
    </font>
    <font>
      <b/>
      <sz val="11"/>
      <color indexed="53"/>
      <name val="宋体"/>
      <family val="0"/>
    </font>
    <font>
      <sz val="11"/>
      <color indexed="17"/>
      <name val="宋体"/>
      <family val="0"/>
    </font>
    <font>
      <i/>
      <sz val="11"/>
      <color indexed="23"/>
      <name val="宋体"/>
      <family val="0"/>
    </font>
    <font>
      <b/>
      <sz val="11"/>
      <color indexed="54"/>
      <name val="宋体"/>
      <family val="0"/>
    </font>
    <font>
      <u val="single"/>
      <sz val="11"/>
      <color indexed="20"/>
      <name val="宋体"/>
      <family val="0"/>
    </font>
    <font>
      <sz val="11"/>
      <color indexed="53"/>
      <name val="宋体"/>
      <family val="0"/>
    </font>
    <font>
      <b/>
      <sz val="18"/>
      <color indexed="54"/>
      <name val="宋体"/>
      <family val="0"/>
    </font>
    <font>
      <u val="single"/>
      <sz val="11"/>
      <color indexed="12"/>
      <name val="宋体"/>
      <family val="0"/>
    </font>
    <font>
      <sz val="10"/>
      <name val="Arial"/>
      <family val="2"/>
    </font>
    <font>
      <b/>
      <sz val="11"/>
      <color indexed="8"/>
      <name val="宋体"/>
      <family val="0"/>
    </font>
    <font>
      <sz val="10"/>
      <name val="仿宋_GB2312"/>
      <family val="3"/>
    </font>
    <font>
      <sz val="12"/>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00B05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bottom style="thin"/>
    </border>
    <border>
      <left style="thin"/>
      <right style="thin"/>
      <top>
        <color indexed="63"/>
      </top>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3"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8" fontId="13" fillId="0" borderId="0" applyFont="0" applyFill="0" applyBorder="0" applyAlignment="0" applyProtection="0"/>
    <xf numFmtId="177" fontId="13"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6" fontId="13"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13"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2" fillId="0" borderId="0">
      <alignment/>
      <protection/>
    </xf>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2" fillId="0" borderId="0">
      <alignment/>
      <protection/>
    </xf>
    <xf numFmtId="0" fontId="38" fillId="27" borderId="0" applyNumberFormat="0" applyBorder="0" applyAlignment="0" applyProtection="0"/>
    <xf numFmtId="0" fontId="31" fillId="0" borderId="0" applyNumberFormat="0" applyFont="0" applyFill="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1" fillId="0" borderId="0" applyNumberFormat="0" applyFont="0" applyFill="0" applyBorder="0" applyAlignment="0" applyProtection="0"/>
    <xf numFmtId="0" fontId="35" fillId="31" borderId="0" applyNumberFormat="0" applyBorder="0" applyAlignment="0" applyProtection="0"/>
    <xf numFmtId="0" fontId="38" fillId="32" borderId="0" applyNumberFormat="0" applyBorder="0" applyAlignment="0" applyProtection="0"/>
    <xf numFmtId="0" fontId="4" fillId="0" borderId="0">
      <alignment/>
      <protection/>
    </xf>
    <xf numFmtId="0" fontId="31" fillId="0" borderId="0" applyNumberFormat="0" applyFont="0" applyFill="0" applyBorder="0" applyAlignment="0" applyProtection="0"/>
    <xf numFmtId="0" fontId="2" fillId="0" borderId="0">
      <alignment/>
      <protection/>
    </xf>
    <xf numFmtId="0" fontId="2" fillId="0" borderId="0">
      <alignment/>
      <protection/>
    </xf>
    <xf numFmtId="0" fontId="2" fillId="0" borderId="0">
      <alignment/>
      <protection/>
    </xf>
  </cellStyleXfs>
  <cellXfs count="177">
    <xf numFmtId="0" fontId="0" fillId="0" borderId="0" xfId="0" applyAlignment="1">
      <alignment/>
    </xf>
    <xf numFmtId="0" fontId="0" fillId="0" borderId="0" xfId="0" applyAlignment="1">
      <alignment horizontal="center"/>
    </xf>
    <xf numFmtId="0" fontId="0" fillId="0" borderId="0" xfId="0" applyFill="1" applyAlignment="1">
      <alignment/>
    </xf>
    <xf numFmtId="0" fontId="1" fillId="0" borderId="0" xfId="0" applyFont="1" applyAlignment="1">
      <alignment horizontal="centerContinuous" vertical="center"/>
    </xf>
    <xf numFmtId="0" fontId="1" fillId="0" borderId="0" xfId="0" applyFont="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wrapText="1"/>
    </xf>
    <xf numFmtId="49" fontId="0" fillId="0" borderId="9" xfId="0" applyNumberFormat="1" applyFill="1" applyBorder="1" applyAlignment="1" applyProtection="1">
      <alignment horizontal="left" vertical="center" wrapText="1"/>
      <protection/>
    </xf>
    <xf numFmtId="49" fontId="0" fillId="0" borderId="9" xfId="0" applyNumberFormat="1" applyFill="1" applyBorder="1" applyAlignment="1" applyProtection="1">
      <alignment horizontal="center" vertical="center" wrapText="1"/>
      <protection/>
    </xf>
    <xf numFmtId="0" fontId="0" fillId="0" borderId="10" xfId="0" applyBorder="1" applyAlignment="1">
      <alignment horizontal="center" vertical="center"/>
    </xf>
    <xf numFmtId="4" fontId="0" fillId="33" borderId="9" xfId="0" applyNumberFormat="1" applyFont="1" applyFill="1" applyBorder="1" applyAlignment="1" applyProtection="1">
      <alignment horizontal="center" vertical="center" wrapText="1"/>
      <protection/>
    </xf>
    <xf numFmtId="4" fontId="0" fillId="0" borderId="9" xfId="0" applyNumberFormat="1" applyFill="1" applyBorder="1" applyAlignment="1" applyProtection="1">
      <alignment horizontal="center" vertical="center" wrapText="1"/>
      <protection/>
    </xf>
    <xf numFmtId="0" fontId="2" fillId="0" borderId="9" xfId="60" applyNumberFormat="1" applyFont="1" applyFill="1" applyBorder="1" applyAlignment="1">
      <alignment horizontal="center" vertical="center" shrinkToFit="1"/>
    </xf>
    <xf numFmtId="49" fontId="2" fillId="0" borderId="9" xfId="58" applyNumberFormat="1" applyFill="1" applyBorder="1" applyAlignment="1" applyProtection="1">
      <alignment horizontal="center" vertical="center"/>
      <protection/>
    </xf>
    <xf numFmtId="0" fontId="0" fillId="0" borderId="9" xfId="0" applyBorder="1" applyAlignment="1">
      <alignment/>
    </xf>
    <xf numFmtId="0" fontId="0" fillId="0" borderId="9" xfId="0" applyBorder="1" applyAlignment="1">
      <alignment horizontal="center"/>
    </xf>
    <xf numFmtId="4" fontId="0" fillId="0" borderId="9" xfId="0" applyNumberFormat="1" applyFont="1" applyFill="1" applyBorder="1" applyAlignment="1" applyProtection="1">
      <alignment horizontal="center" vertical="center" wrapText="1"/>
      <protection/>
    </xf>
    <xf numFmtId="4" fontId="0" fillId="0" borderId="9" xfId="0" applyNumberFormat="1" applyFont="1" applyFill="1" applyBorder="1" applyAlignment="1" applyProtection="1">
      <alignment horizontal="right" vertical="center" wrapText="1"/>
      <protection/>
    </xf>
    <xf numFmtId="4" fontId="0" fillId="0" borderId="9" xfId="0" applyNumberFormat="1" applyBorder="1" applyAlignment="1">
      <alignment horizontal="center"/>
    </xf>
    <xf numFmtId="4" fontId="0" fillId="0" borderId="0" xfId="0" applyNumberFormat="1" applyAlignment="1">
      <alignment horizontal="center"/>
    </xf>
    <xf numFmtId="49" fontId="2" fillId="0" borderId="9" xfId="54" applyNumberFormat="1" applyFill="1" applyBorder="1" applyAlignment="1" applyProtection="1">
      <alignment horizontal="center" vertical="center"/>
      <protection/>
    </xf>
    <xf numFmtId="0" fontId="3" fillId="0" borderId="0" xfId="0" applyFont="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center" vertical="center"/>
    </xf>
    <xf numFmtId="0" fontId="4" fillId="0" borderId="0" xfId="0" applyFont="1" applyAlignment="1">
      <alignment horizontal="center"/>
    </xf>
    <xf numFmtId="0" fontId="5" fillId="0" borderId="0" xfId="0" applyFont="1" applyAlignment="1">
      <alignment horizontal="center" vertical="center"/>
    </xf>
    <xf numFmtId="0" fontId="3" fillId="0" borderId="9" xfId="0" applyFont="1" applyBorder="1" applyAlignment="1">
      <alignment horizontal="center" vertical="center" wrapText="1"/>
    </xf>
    <xf numFmtId="0" fontId="3" fillId="0" borderId="0" xfId="0" applyFont="1" applyBorder="1" applyAlignment="1">
      <alignment horizontal="center" vertical="center" wrapText="1"/>
    </xf>
    <xf numFmtId="0" fontId="0" fillId="0" borderId="0" xfId="0" applyBorder="1" applyAlignment="1">
      <alignment/>
    </xf>
    <xf numFmtId="180" fontId="3" fillId="0" borderId="9" xfId="0" applyNumberFormat="1" applyFont="1" applyBorder="1" applyAlignment="1">
      <alignment horizontal="center" vertical="center" wrapText="1"/>
    </xf>
    <xf numFmtId="0" fontId="4" fillId="0" borderId="0" xfId="67" applyAlignment="1">
      <alignment vertical="center" wrapText="1"/>
      <protection/>
    </xf>
    <xf numFmtId="0" fontId="4" fillId="0" borderId="0" xfId="67" applyFont="1" applyAlignment="1">
      <alignment vertical="center"/>
      <protection/>
    </xf>
    <xf numFmtId="0" fontId="6" fillId="0" borderId="0" xfId="67" applyFont="1" applyAlignment="1">
      <alignment vertical="center" wrapText="1"/>
      <protection/>
    </xf>
    <xf numFmtId="0" fontId="1" fillId="0" borderId="0" xfId="67" applyFont="1" applyAlignment="1">
      <alignment horizontal="center" vertical="center" wrapText="1"/>
      <protection/>
    </xf>
    <xf numFmtId="0" fontId="4" fillId="0" borderId="0" xfId="67" applyFont="1" applyAlignment="1">
      <alignment horizontal="center" vertical="center" wrapText="1"/>
      <protection/>
    </xf>
    <xf numFmtId="0" fontId="4" fillId="0" borderId="11" xfId="67" applyFont="1" applyBorder="1" applyAlignment="1">
      <alignment vertical="center"/>
      <protection/>
    </xf>
    <xf numFmtId="0" fontId="4" fillId="0" borderId="11" xfId="67" applyFont="1" applyBorder="1" applyAlignment="1">
      <alignment vertical="center" wrapText="1"/>
      <protection/>
    </xf>
    <xf numFmtId="0" fontId="4" fillId="0" borderId="0" xfId="67" applyFont="1" applyBorder="1" applyAlignment="1">
      <alignment vertical="center" wrapText="1"/>
      <protection/>
    </xf>
    <xf numFmtId="0" fontId="4" fillId="0" borderId="12" xfId="67" applyBorder="1" applyAlignment="1">
      <alignment horizontal="center" vertical="center" wrapText="1"/>
      <protection/>
    </xf>
    <xf numFmtId="0" fontId="4" fillId="0" borderId="13" xfId="67" applyBorder="1" applyAlignment="1">
      <alignment horizontal="center" vertical="center" wrapText="1"/>
      <protection/>
    </xf>
    <xf numFmtId="0" fontId="4" fillId="0" borderId="9" xfId="67" applyBorder="1" applyAlignment="1">
      <alignment horizontal="center" vertical="center" wrapText="1"/>
      <protection/>
    </xf>
    <xf numFmtId="0" fontId="4" fillId="0" borderId="12" xfId="67" applyFont="1" applyBorder="1" applyAlignment="1">
      <alignment horizontal="center" vertical="center" wrapText="1"/>
      <protection/>
    </xf>
    <xf numFmtId="0" fontId="4" fillId="0" borderId="13" xfId="67" applyFont="1" applyBorder="1" applyAlignment="1">
      <alignment horizontal="center" vertical="center" wrapText="1"/>
      <protection/>
    </xf>
    <xf numFmtId="0" fontId="4" fillId="0" borderId="9" xfId="67" applyFont="1" applyBorder="1" applyAlignment="1">
      <alignment horizontal="center" vertical="center" wrapText="1"/>
      <protection/>
    </xf>
    <xf numFmtId="0" fontId="4" fillId="0" borderId="14" xfId="67" applyFont="1" applyBorder="1" applyAlignment="1">
      <alignment horizontal="center" vertical="center" wrapText="1"/>
      <protection/>
    </xf>
    <xf numFmtId="0" fontId="4" fillId="0" borderId="15" xfId="67" applyFont="1" applyBorder="1" applyAlignment="1">
      <alignment horizontal="center" vertical="center" wrapText="1"/>
      <protection/>
    </xf>
    <xf numFmtId="0" fontId="7" fillId="0" borderId="16" xfId="0" applyFont="1" applyFill="1" applyBorder="1" applyAlignment="1">
      <alignment vertical="center"/>
    </xf>
    <xf numFmtId="0" fontId="7" fillId="0" borderId="17" xfId="0" applyFont="1" applyFill="1" applyBorder="1" applyAlignment="1">
      <alignment vertical="center"/>
    </xf>
    <xf numFmtId="0" fontId="4" fillId="0" borderId="9" xfId="67" applyFont="1" applyBorder="1" applyAlignment="1">
      <alignment vertical="center" wrapText="1"/>
      <protection/>
    </xf>
    <xf numFmtId="0" fontId="4" fillId="0" borderId="15" xfId="67" applyFont="1" applyBorder="1" applyAlignment="1">
      <alignment horizontal="left" vertical="center" wrapText="1"/>
      <protection/>
    </xf>
    <xf numFmtId="0" fontId="4" fillId="0" borderId="16" xfId="67" applyFont="1" applyBorder="1" applyAlignment="1">
      <alignment horizontal="left" vertical="center" wrapText="1"/>
      <protection/>
    </xf>
    <xf numFmtId="0" fontId="4" fillId="0" borderId="12" xfId="67" applyBorder="1" applyAlignment="1">
      <alignment horizontal="right" vertical="center" wrapText="1"/>
      <protection/>
    </xf>
    <xf numFmtId="0" fontId="7" fillId="0" borderId="18" xfId="0" applyFont="1" applyFill="1" applyBorder="1" applyAlignment="1">
      <alignment vertical="center"/>
    </xf>
    <xf numFmtId="0" fontId="7" fillId="0" borderId="0" xfId="0" applyFont="1" applyFill="1" applyAlignment="1">
      <alignment vertical="center"/>
    </xf>
    <xf numFmtId="0" fontId="7" fillId="0" borderId="19" xfId="0" applyFont="1" applyFill="1" applyBorder="1" applyAlignment="1">
      <alignment vertical="center"/>
    </xf>
    <xf numFmtId="0" fontId="7" fillId="0" borderId="20" xfId="0" applyFont="1" applyFill="1" applyBorder="1" applyAlignment="1">
      <alignment vertical="center"/>
    </xf>
    <xf numFmtId="0" fontId="7" fillId="0" borderId="11" xfId="0" applyFont="1" applyFill="1" applyBorder="1" applyAlignment="1">
      <alignment vertical="center"/>
    </xf>
    <xf numFmtId="0" fontId="7" fillId="0" borderId="21" xfId="0" applyFont="1" applyFill="1" applyBorder="1" applyAlignment="1">
      <alignment vertical="center"/>
    </xf>
    <xf numFmtId="0" fontId="4" fillId="0" borderId="10" xfId="67" applyBorder="1" applyAlignment="1">
      <alignment horizontal="center" vertical="center" wrapText="1"/>
      <protection/>
    </xf>
    <xf numFmtId="0" fontId="4" fillId="0" borderId="10" xfId="67" applyFont="1" applyBorder="1" applyAlignment="1">
      <alignment horizontal="left" vertical="top" wrapText="1"/>
      <protection/>
    </xf>
    <xf numFmtId="0" fontId="4" fillId="0" borderId="15" xfId="67" applyFont="1" applyBorder="1" applyAlignment="1">
      <alignment horizontal="left" vertical="top" wrapText="1"/>
      <protection/>
    </xf>
    <xf numFmtId="0" fontId="4" fillId="0" borderId="16" xfId="67" applyFont="1" applyBorder="1" applyAlignment="1">
      <alignment horizontal="left" vertical="top" wrapText="1"/>
      <protection/>
    </xf>
    <xf numFmtId="0" fontId="4" fillId="0" borderId="16" xfId="67" applyBorder="1" applyAlignment="1">
      <alignment horizontal="left" vertical="top" wrapText="1"/>
      <protection/>
    </xf>
    <xf numFmtId="0" fontId="2" fillId="0" borderId="9" xfId="67" applyFont="1" applyBorder="1" applyAlignment="1">
      <alignment horizontal="center" vertical="center" wrapText="1"/>
      <protection/>
    </xf>
    <xf numFmtId="0" fontId="4" fillId="0" borderId="9" xfId="67" applyBorder="1" applyAlignment="1">
      <alignment vertical="center" wrapText="1"/>
      <protection/>
    </xf>
    <xf numFmtId="0" fontId="4" fillId="0" borderId="9" xfId="67" applyFont="1" applyBorder="1" applyAlignment="1">
      <alignment horizontal="left" vertical="center" wrapText="1"/>
      <protection/>
    </xf>
    <xf numFmtId="0" fontId="2" fillId="0" borderId="0" xfId="67" applyNumberFormat="1" applyFont="1" applyFill="1" applyBorder="1" applyAlignment="1">
      <alignment vertical="center" wrapText="1"/>
      <protection/>
    </xf>
    <xf numFmtId="0" fontId="4" fillId="0" borderId="14" xfId="67" applyBorder="1" applyAlignment="1">
      <alignment horizontal="right" vertical="center" wrapText="1"/>
      <protection/>
    </xf>
    <xf numFmtId="0" fontId="4" fillId="0" borderId="17" xfId="67" applyBorder="1" applyAlignment="1">
      <alignment horizontal="left" vertical="top" wrapText="1"/>
      <protection/>
    </xf>
    <xf numFmtId="0" fontId="4" fillId="0" borderId="0" xfId="67" applyAlignment="1">
      <alignment vertical="center"/>
      <protection/>
    </xf>
    <xf numFmtId="0" fontId="2" fillId="0" borderId="0" xfId="67" applyFont="1" applyAlignment="1">
      <alignment vertical="center" wrapText="1"/>
      <protection/>
    </xf>
    <xf numFmtId="0" fontId="6" fillId="0" borderId="0" xfId="67" applyFont="1" applyAlignment="1">
      <alignment vertical="center"/>
      <protection/>
    </xf>
    <xf numFmtId="0" fontId="4" fillId="0" borderId="9" xfId="67" applyFont="1" applyBorder="1" applyAlignment="1">
      <alignment horizontal="left" vertical="top" wrapText="1"/>
      <protection/>
    </xf>
    <xf numFmtId="0" fontId="4" fillId="0" borderId="9" xfId="67" applyBorder="1" applyAlignment="1">
      <alignment horizontal="left" vertical="top" wrapText="1"/>
      <protection/>
    </xf>
    <xf numFmtId="0" fontId="4" fillId="0" borderId="9" xfId="67" applyBorder="1" applyAlignment="1">
      <alignment horizontal="left" vertical="center" wrapText="1"/>
      <protection/>
    </xf>
    <xf numFmtId="0" fontId="4" fillId="0" borderId="10" xfId="67" applyBorder="1" applyAlignment="1">
      <alignment horizontal="left" vertical="center" wrapText="1"/>
      <protection/>
    </xf>
    <xf numFmtId="0" fontId="4" fillId="0" borderId="12" xfId="67" applyBorder="1" applyAlignment="1">
      <alignment horizontal="left" vertical="center" wrapText="1"/>
      <protection/>
    </xf>
    <xf numFmtId="0" fontId="4" fillId="0" borderId="22" xfId="67" applyBorder="1" applyAlignment="1">
      <alignment horizontal="left" vertical="center" wrapText="1"/>
      <protection/>
    </xf>
    <xf numFmtId="0" fontId="4" fillId="0" borderId="0" xfId="0" applyFont="1" applyAlignment="1">
      <alignment/>
    </xf>
    <xf numFmtId="0" fontId="0" fillId="0" borderId="9"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10" xfId="0" applyFill="1" applyBorder="1" applyAlignment="1">
      <alignment horizontal="center" vertical="center"/>
    </xf>
    <xf numFmtId="0" fontId="0" fillId="0" borderId="9" xfId="0" applyFill="1" applyBorder="1" applyAlignment="1">
      <alignment horizontal="center" vertical="center"/>
    </xf>
    <xf numFmtId="0" fontId="0" fillId="33" borderId="9" xfId="0" applyFill="1" applyBorder="1" applyAlignment="1">
      <alignment horizontal="center" vertical="center"/>
    </xf>
    <xf numFmtId="0" fontId="0" fillId="0" borderId="9" xfId="0" applyFill="1" applyBorder="1" applyAlignment="1">
      <alignment/>
    </xf>
    <xf numFmtId="0" fontId="0" fillId="0" borderId="14"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0" xfId="0" applyAlignment="1">
      <alignment horizontal="right"/>
    </xf>
    <xf numFmtId="0" fontId="0" fillId="0" borderId="17"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23" xfId="0" applyBorder="1" applyAlignment="1">
      <alignment horizontal="center" vertical="center"/>
    </xf>
    <xf numFmtId="0" fontId="0" fillId="0" borderId="0" xfId="0" applyAlignment="1">
      <alignment horizontal="centerContinuous" vertical="center"/>
    </xf>
    <xf numFmtId="0" fontId="0" fillId="0" borderId="11" xfId="0" applyBorder="1" applyAlignment="1">
      <alignment horizontal="center" vertical="center"/>
    </xf>
    <xf numFmtId="0" fontId="0" fillId="0" borderId="0" xfId="0" applyAlignment="1">
      <alignment vertical="center"/>
    </xf>
    <xf numFmtId="0" fontId="0" fillId="0" borderId="0" xfId="0" applyAlignment="1">
      <alignment horizontal="right" vertical="center"/>
    </xf>
    <xf numFmtId="0" fontId="0" fillId="0" borderId="9" xfId="0" applyFill="1" applyBorder="1" applyAlignment="1">
      <alignment vertical="center"/>
    </xf>
    <xf numFmtId="0" fontId="0" fillId="0" borderId="9" xfId="0" applyFont="1" applyFill="1" applyBorder="1" applyAlignment="1">
      <alignment horizontal="center" vertical="center"/>
    </xf>
    <xf numFmtId="0" fontId="0" fillId="0" borderId="9" xfId="0" applyBorder="1" applyAlignment="1">
      <alignment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8"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1"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9" fillId="0" borderId="9" xfId="0" applyNumberFormat="1" applyFont="1" applyFill="1" applyBorder="1" applyAlignment="1" applyProtection="1">
      <alignment horizontal="center" vertical="center"/>
      <protection/>
    </xf>
    <xf numFmtId="0" fontId="9"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2" fillId="0" borderId="9" xfId="0" applyFont="1" applyFill="1" applyBorder="1" applyAlignment="1">
      <alignment horizontal="left" vertical="center"/>
    </xf>
    <xf numFmtId="0" fontId="0" fillId="0" borderId="9" xfId="0" applyBorder="1" applyAlignment="1">
      <alignment horizontal="left" vertical="center"/>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0" fontId="2"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center" vertical="center" wrapText="1"/>
    </xf>
    <xf numFmtId="4" fontId="0" fillId="33" borderId="9" xfId="0" applyNumberFormat="1" applyFill="1" applyBorder="1" applyAlignment="1">
      <alignment horizontal="center" vertical="center"/>
    </xf>
    <xf numFmtId="4" fontId="0" fillId="33" borderId="9" xfId="0" applyNumberFormat="1" applyFill="1" applyBorder="1" applyAlignment="1">
      <alignment horizontal="center" vertical="center" wrapText="1"/>
    </xf>
    <xf numFmtId="4" fontId="0" fillId="33" borderId="9" xfId="0" applyNumberFormat="1" applyFont="1" applyFill="1" applyBorder="1" applyAlignment="1">
      <alignment horizontal="center" vertical="center" wrapText="1"/>
    </xf>
    <xf numFmtId="4" fontId="0" fillId="0" borderId="9" xfId="0" applyNumberFormat="1" applyFill="1" applyBorder="1" applyAlignment="1" applyProtection="1">
      <alignment horizontal="right" vertical="center" wrapText="1"/>
      <protection/>
    </xf>
    <xf numFmtId="49" fontId="2" fillId="0" borderId="9" xfId="69" applyNumberFormat="1" applyFill="1" applyBorder="1" applyAlignment="1" applyProtection="1">
      <alignment horizontal="center" vertical="center"/>
      <protection/>
    </xf>
    <xf numFmtId="4" fontId="0" fillId="0" borderId="9" xfId="0" applyNumberFormat="1" applyBorder="1" applyAlignment="1">
      <alignment/>
    </xf>
    <xf numFmtId="4" fontId="0" fillId="0" borderId="0" xfId="0" applyNumberFormat="1" applyAlignment="1">
      <alignment/>
    </xf>
    <xf numFmtId="0" fontId="0" fillId="0" borderId="11" xfId="0" applyBorder="1" applyAlignment="1">
      <alignment horizontal="center"/>
    </xf>
    <xf numFmtId="0" fontId="0" fillId="0" borderId="0" xfId="0" applyFont="1" applyFill="1" applyAlignment="1">
      <alignment horizontal="right"/>
    </xf>
    <xf numFmtId="0" fontId="0" fillId="0" borderId="9" xfId="0" applyFont="1" applyBorder="1" applyAlignment="1">
      <alignment horizontal="left" vertical="center"/>
    </xf>
    <xf numFmtId="4" fontId="0" fillId="33" borderId="9" xfId="0" applyNumberFormat="1" applyFont="1" applyFill="1" applyBorder="1" applyAlignment="1" applyProtection="1">
      <alignment vertical="center" wrapText="1"/>
      <protection/>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ont="1" applyFill="1" applyBorder="1" applyAlignment="1">
      <alignment vertical="center"/>
    </xf>
    <xf numFmtId="0" fontId="2" fillId="0" borderId="9" xfId="0" applyFont="1" applyFill="1" applyBorder="1" applyAlignment="1">
      <alignment/>
    </xf>
    <xf numFmtId="4" fontId="0" fillId="0" borderId="9" xfId="0" applyNumberFormat="1" applyFont="1" applyFill="1" applyBorder="1" applyAlignment="1">
      <alignment horizontal="right" vertical="center" wrapText="1"/>
    </xf>
    <xf numFmtId="4" fontId="0" fillId="33" borderId="9" xfId="0" applyNumberFormat="1" applyFont="1" applyFill="1" applyBorder="1" applyAlignment="1">
      <alignment horizontal="right" vertical="center" wrapText="1"/>
    </xf>
    <xf numFmtId="4" fontId="0" fillId="33" borderId="9" xfId="0" applyNumberFormat="1" applyFont="1" applyFill="1" applyBorder="1" applyAlignment="1" applyProtection="1">
      <alignment horizontal="center" vertical="center"/>
      <protection/>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9" fillId="0" borderId="9" xfId="0" applyNumberFormat="1" applyFont="1" applyFill="1" applyBorder="1" applyAlignment="1" applyProtection="1">
      <alignment horizontal="center" vertical="center"/>
      <protection/>
    </xf>
    <xf numFmtId="0" fontId="1" fillId="0" borderId="0" xfId="0" applyFont="1" applyFill="1" applyAlignment="1">
      <alignment horizontal="center" vertical="center"/>
    </xf>
    <xf numFmtId="0" fontId="0" fillId="33" borderId="9" xfId="0" applyFill="1" applyBorder="1" applyAlignment="1">
      <alignment/>
    </xf>
    <xf numFmtId="0" fontId="0" fillId="0" borderId="9" xfId="0" applyBorder="1" applyAlignment="1">
      <alignment horizontal="center" vertical="center"/>
    </xf>
    <xf numFmtId="0" fontId="0" fillId="0" borderId="0" xfId="0" applyFill="1" applyAlignment="1">
      <alignment horizontal="center"/>
    </xf>
    <xf numFmtId="0" fontId="0" fillId="0" borderId="0" xfId="0" applyFont="1" applyFill="1" applyAlignment="1">
      <alignment horizontal="center" vertical="top"/>
    </xf>
    <xf numFmtId="0" fontId="8" fillId="0" borderId="0" xfId="0" applyFont="1" applyFill="1" applyAlignment="1">
      <alignment horizontal="center" vertical="center"/>
    </xf>
    <xf numFmtId="0" fontId="0" fillId="0" borderId="0" xfId="0" applyNumberFormat="1" applyFont="1" applyFill="1" applyBorder="1" applyAlignment="1" applyProtection="1">
      <alignment horizontal="center" vertical="center"/>
      <protection/>
    </xf>
    <xf numFmtId="4" fontId="0" fillId="0" borderId="9" xfId="0" applyNumberFormat="1" applyFont="1" applyFill="1" applyBorder="1" applyAlignment="1" applyProtection="1">
      <alignment horizontal="center" vertical="center"/>
      <protection/>
    </xf>
    <xf numFmtId="4" fontId="0" fillId="0" borderId="9" xfId="0" applyNumberFormat="1" applyFill="1" applyBorder="1" applyAlignment="1">
      <alignment horizontal="center" vertical="center"/>
    </xf>
    <xf numFmtId="4" fontId="0" fillId="0" borderId="9" xfId="0" applyNumberFormat="1" applyFill="1" applyBorder="1" applyAlignment="1">
      <alignment horizontal="center" vertical="center" wrapText="1"/>
    </xf>
    <xf numFmtId="181" fontId="0" fillId="0" borderId="9" xfId="0" applyNumberFormat="1" applyFont="1" applyFill="1" applyBorder="1" applyAlignment="1" applyProtection="1">
      <alignment horizontal="center" vertical="center"/>
      <protection/>
    </xf>
    <xf numFmtId="4" fontId="0" fillId="0" borderId="9" xfId="0" applyNumberFormat="1" applyBorder="1" applyAlignment="1">
      <alignment horizontal="center" vertical="center" wrapText="1"/>
    </xf>
    <xf numFmtId="0" fontId="5" fillId="0" borderId="0" xfId="0" applyNumberFormat="1" applyFont="1" applyAlignment="1">
      <alignment horizontal="center" vertical="center"/>
    </xf>
    <xf numFmtId="0" fontId="4" fillId="0" borderId="0" xfId="0" applyNumberFormat="1" applyFont="1" applyAlignment="1">
      <alignment horizontal="center" vertical="center"/>
    </xf>
    <xf numFmtId="0" fontId="10" fillId="0" borderId="0" xfId="0" applyFont="1" applyAlignment="1">
      <alignment horizontal="center"/>
    </xf>
    <xf numFmtId="0" fontId="5" fillId="0" borderId="9" xfId="0" applyNumberFormat="1" applyFont="1" applyBorder="1" applyAlignment="1">
      <alignment horizontal="center" vertical="center"/>
    </xf>
    <xf numFmtId="0" fontId="5" fillId="0" borderId="12" xfId="0" applyNumberFormat="1" applyFont="1" applyBorder="1" applyAlignment="1">
      <alignment horizontal="center" vertical="center"/>
    </xf>
    <xf numFmtId="0" fontId="5" fillId="0" borderId="13" xfId="0" applyNumberFormat="1" applyFont="1" applyBorder="1" applyAlignment="1">
      <alignment horizontal="center" vertical="center"/>
    </xf>
    <xf numFmtId="0" fontId="4" fillId="0" borderId="9" xfId="0" applyNumberFormat="1" applyFont="1" applyBorder="1" applyAlignment="1">
      <alignment horizontal="center" vertical="center"/>
    </xf>
    <xf numFmtId="0" fontId="4" fillId="0" borderId="9" xfId="0" applyNumberFormat="1" applyFont="1" applyBorder="1" applyAlignment="1">
      <alignment horizontal="left" vertical="center"/>
    </xf>
    <xf numFmtId="0" fontId="4" fillId="0" borderId="10" xfId="0" applyNumberFormat="1" applyFont="1" applyBorder="1" applyAlignment="1">
      <alignment horizontal="left" vertical="center"/>
    </xf>
    <xf numFmtId="0" fontId="5" fillId="0" borderId="14" xfId="0" applyNumberFormat="1" applyFont="1" applyBorder="1" applyAlignment="1">
      <alignment horizontal="center" vertical="center"/>
    </xf>
    <xf numFmtId="0" fontId="2"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4" fillId="0" borderId="10" xfId="0" applyNumberFormat="1" applyFont="1" applyBorder="1" applyAlignment="1">
      <alignment horizontal="center" vertical="center"/>
    </xf>
    <xf numFmtId="0" fontId="0" fillId="0" borderId="9" xfId="0" applyNumberFormat="1" applyBorder="1" applyAlignment="1">
      <alignment vertical="center"/>
    </xf>
    <xf numFmtId="0" fontId="11" fillId="0" borderId="0" xfId="0" applyFont="1" applyFill="1" applyAlignment="1">
      <alignment horizontal="center" vertical="center"/>
    </xf>
    <xf numFmtId="49" fontId="12" fillId="0" borderId="0" xfId="0" applyNumberFormat="1" applyFont="1" applyFill="1" applyAlignment="1" applyProtection="1">
      <alignment horizontal="center" vertical="center"/>
      <protection/>
    </xf>
    <xf numFmtId="0" fontId="12" fillId="0" borderId="0" xfId="0" applyFont="1" applyBorder="1" applyAlignment="1">
      <alignment/>
    </xf>
  </cellXfs>
  <cellStyles count="5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常规 3 2" xfId="54"/>
    <cellStyle name="强调文字颜色 4" xfId="55"/>
    <cellStyle name="20% - 强调文字颜色 4" xfId="56"/>
    <cellStyle name="40% - 强调文字颜色 4" xfId="57"/>
    <cellStyle name="常规 3 3" xfId="58"/>
    <cellStyle name="强调文字颜色 5" xfId="59"/>
    <cellStyle name="常规 2 2" xfId="60"/>
    <cellStyle name="40% - 强调文字颜色 5" xfId="61"/>
    <cellStyle name="60% - 强调文字颜色 5" xfId="62"/>
    <cellStyle name="强调文字颜色 6" xfId="63"/>
    <cellStyle name="常规 2 3" xfId="64"/>
    <cellStyle name="40% - 强调文字颜色 6" xfId="65"/>
    <cellStyle name="60% - 强调文字颜色 6" xfId="66"/>
    <cellStyle name="常规 2" xfId="67"/>
    <cellStyle name="常规 2 4" xfId="68"/>
    <cellStyle name="常规 3" xfId="69"/>
    <cellStyle name="常规 4" xfId="70"/>
    <cellStyle name="常规 5"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5" sqref="A5"/>
    </sheetView>
  </sheetViews>
  <sheetFormatPr defaultColWidth="9.16015625" defaultRowHeight="11.25"/>
  <cols>
    <col min="1" max="1" width="163" style="0" customWidth="1"/>
    <col min="2" max="2" width="62.83203125" style="0" customWidth="1"/>
  </cols>
  <sheetData>
    <row r="1" ht="11.25">
      <c r="A1" t="s">
        <v>0</v>
      </c>
    </row>
    <row r="2" ht="93" customHeight="1">
      <c r="A2" s="174" t="s">
        <v>1</v>
      </c>
    </row>
    <row r="3" spans="1:14" ht="93.75" customHeight="1">
      <c r="A3" s="175"/>
      <c r="N3" s="2"/>
    </row>
    <row r="4" ht="81.75" customHeight="1">
      <c r="A4" s="176" t="s">
        <v>2</v>
      </c>
    </row>
    <row r="5" ht="40.5" customHeight="1">
      <c r="A5" s="176" t="s">
        <v>3</v>
      </c>
    </row>
    <row r="6" ht="36.75" customHeight="1">
      <c r="A6" s="176" t="s">
        <v>4</v>
      </c>
    </row>
    <row r="7" ht="12.75" customHeight="1">
      <c r="A7" s="28"/>
    </row>
    <row r="8" ht="12.75" customHeight="1">
      <c r="A8" s="28"/>
    </row>
    <row r="9" ht="12.75" customHeight="1">
      <c r="A9" s="28"/>
    </row>
    <row r="10" ht="12.75" customHeight="1">
      <c r="A10" s="28"/>
    </row>
    <row r="11" ht="12.75" customHeight="1">
      <c r="A11" s="28"/>
    </row>
    <row r="12" ht="12.75" customHeight="1">
      <c r="A12" s="28"/>
    </row>
    <row r="13" ht="12.75" customHeight="1">
      <c r="A13" s="28"/>
    </row>
  </sheetData>
  <sheetProtection/>
  <printOptions horizontalCentered="1" verticalCentered="1"/>
  <pageMargins left="0.75" right="0.75" top="0.7900000000000001" bottom="1" header="0" footer="0"/>
  <pageSetup horizontalDpi="600" verticalDpi="600"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35"/>
  <sheetViews>
    <sheetView showGridLines="0" showZeros="0" workbookViewId="0" topLeftCell="A1">
      <selection activeCell="J17" sqref="J17"/>
    </sheetView>
  </sheetViews>
  <sheetFormatPr defaultColWidth="9.16015625" defaultRowHeight="12.75" customHeight="1"/>
  <cols>
    <col min="1" max="1" width="19" style="0" customWidth="1"/>
    <col min="2" max="2" width="31.66015625" style="0" customWidth="1"/>
    <col min="3" max="6" width="21.33203125" style="0" customWidth="1"/>
  </cols>
  <sheetData>
    <row r="1" ht="30" customHeight="1">
      <c r="A1" s="2" t="s">
        <v>25</v>
      </c>
    </row>
    <row r="2" spans="1:6" ht="28.5" customHeight="1">
      <c r="A2" s="3" t="s">
        <v>196</v>
      </c>
      <c r="B2" s="3"/>
      <c r="C2" s="3"/>
      <c r="D2" s="3"/>
      <c r="E2" s="3"/>
      <c r="F2" s="3"/>
    </row>
    <row r="3" ht="22.5" customHeight="1">
      <c r="F3" s="5" t="s">
        <v>48</v>
      </c>
    </row>
    <row r="4" spans="1:6" ht="22.5" customHeight="1">
      <c r="A4" s="6" t="s">
        <v>163</v>
      </c>
      <c r="B4" s="6" t="s">
        <v>164</v>
      </c>
      <c r="C4" s="6" t="s">
        <v>128</v>
      </c>
      <c r="D4" s="6" t="s">
        <v>153</v>
      </c>
      <c r="E4" s="6" t="s">
        <v>154</v>
      </c>
      <c r="F4" s="6" t="s">
        <v>156</v>
      </c>
    </row>
    <row r="5" spans="1:6" ht="21.75" customHeight="1">
      <c r="A5" s="7" t="s">
        <v>138</v>
      </c>
      <c r="B5" s="8" t="s">
        <v>138</v>
      </c>
      <c r="C5" s="9">
        <v>1</v>
      </c>
      <c r="D5" s="9">
        <v>2</v>
      </c>
      <c r="E5" s="9">
        <v>3</v>
      </c>
      <c r="F5" s="9" t="s">
        <v>138</v>
      </c>
    </row>
    <row r="6" spans="1:6" ht="17.25" customHeight="1">
      <c r="A6" s="7"/>
      <c r="B6" s="8" t="s">
        <v>128</v>
      </c>
      <c r="C6" s="10">
        <f>D6+E6</f>
        <v>479.4000000000001</v>
      </c>
      <c r="D6" s="130">
        <f>D7+D8+D9+D10+D11+D12+D13+D14+D15+D16+D17+D18+D19+D20+D21+D22+D23+D24+D25+D26+D27+D28+D29+D30+D31+D32+D33+D34</f>
        <v>425.5000000000001</v>
      </c>
      <c r="E6" s="130">
        <f>E7+E8+E9+E10+E11+E12+E13+E14+E15+E16+E17+E18+E19+E20+E21+E22+E23+E24+E25+E26+E27+E28+E29+E30+E31+E32+E33+E34</f>
        <v>53.89999999999999</v>
      </c>
      <c r="F6" s="130">
        <f>F7+F8+F9+F10+F11+F12+F13+F14+F15+F16+F17+F18+F19+F20+F21+F22+F23+F24+F25+F26+F27+F28+F29+F30+F31+F32+F33+F34</f>
        <v>0</v>
      </c>
    </row>
    <row r="7" spans="1:6" ht="17.25" customHeight="1">
      <c r="A7" s="12">
        <v>30101</v>
      </c>
      <c r="B7" s="131" t="s">
        <v>167</v>
      </c>
      <c r="C7" s="14"/>
      <c r="D7" s="14">
        <v>116.95</v>
      </c>
      <c r="E7" s="17"/>
      <c r="F7" s="17"/>
    </row>
    <row r="8" spans="1:6" ht="17.25" customHeight="1">
      <c r="A8" s="12">
        <v>30102</v>
      </c>
      <c r="B8" s="131" t="s">
        <v>168</v>
      </c>
      <c r="C8" s="14"/>
      <c r="D8" s="14">
        <v>25.4</v>
      </c>
      <c r="E8" s="17"/>
      <c r="F8" s="17"/>
    </row>
    <row r="9" spans="1:6" ht="17.25" customHeight="1">
      <c r="A9" s="12">
        <v>30103</v>
      </c>
      <c r="B9" s="131" t="s">
        <v>169</v>
      </c>
      <c r="C9" s="14"/>
      <c r="D9" s="14">
        <v>6.86</v>
      </c>
      <c r="E9" s="17"/>
      <c r="F9" s="17"/>
    </row>
    <row r="10" spans="1:6" ht="17.25" customHeight="1">
      <c r="A10" s="12">
        <v>3010404</v>
      </c>
      <c r="B10" s="131" t="s">
        <v>170</v>
      </c>
      <c r="C10" s="14"/>
      <c r="D10" s="14">
        <v>1.38</v>
      </c>
      <c r="E10" s="17"/>
      <c r="F10" s="17"/>
    </row>
    <row r="11" spans="1:6" ht="17.25" customHeight="1">
      <c r="A11" s="12">
        <v>3010406</v>
      </c>
      <c r="B11" s="131" t="s">
        <v>171</v>
      </c>
      <c r="C11" s="14"/>
      <c r="D11" s="14">
        <v>0.75</v>
      </c>
      <c r="E11" s="17"/>
      <c r="F11" s="17"/>
    </row>
    <row r="12" spans="1:6" ht="17.25" customHeight="1">
      <c r="A12" s="12">
        <v>30107</v>
      </c>
      <c r="B12" s="131" t="s">
        <v>172</v>
      </c>
      <c r="C12" s="14"/>
      <c r="D12" s="14">
        <v>28.45</v>
      </c>
      <c r="E12" s="17"/>
      <c r="F12" s="17"/>
    </row>
    <row r="13" spans="1:6" ht="17.25" customHeight="1">
      <c r="A13" s="12">
        <v>30199006</v>
      </c>
      <c r="B13" s="131" t="s">
        <v>173</v>
      </c>
      <c r="C13" s="14"/>
      <c r="D13" s="14">
        <v>3.51</v>
      </c>
      <c r="E13" s="17"/>
      <c r="F13" s="17"/>
    </row>
    <row r="14" spans="1:6" ht="17.25" customHeight="1">
      <c r="A14" s="12">
        <v>30108</v>
      </c>
      <c r="B14" s="131" t="s">
        <v>174</v>
      </c>
      <c r="C14" s="14"/>
      <c r="D14" s="14">
        <v>31.62</v>
      </c>
      <c r="E14" s="17"/>
      <c r="F14" s="17"/>
    </row>
    <row r="15" spans="1:6" ht="17.25" customHeight="1">
      <c r="A15" s="12">
        <v>30109</v>
      </c>
      <c r="B15" s="131" t="s">
        <v>175</v>
      </c>
      <c r="C15" s="14"/>
      <c r="D15" s="14">
        <v>13.15</v>
      </c>
      <c r="E15" s="17"/>
      <c r="F15" s="17"/>
    </row>
    <row r="16" spans="1:6" ht="17.25" customHeight="1">
      <c r="A16" s="12">
        <v>3019909</v>
      </c>
      <c r="B16" s="131" t="s">
        <v>176</v>
      </c>
      <c r="C16" s="14"/>
      <c r="D16" s="14">
        <v>46.35</v>
      </c>
      <c r="E16" s="17"/>
      <c r="F16" s="17"/>
    </row>
    <row r="17" spans="1:6" ht="17.25" customHeight="1">
      <c r="A17" s="12">
        <v>30113</v>
      </c>
      <c r="B17" s="131" t="s">
        <v>177</v>
      </c>
      <c r="C17" s="14"/>
      <c r="D17" s="14">
        <v>20.49</v>
      </c>
      <c r="E17" s="17"/>
      <c r="F17" s="17"/>
    </row>
    <row r="18" spans="1:6" ht="17.25" customHeight="1">
      <c r="A18" s="12">
        <v>30201</v>
      </c>
      <c r="B18" s="131" t="s">
        <v>178</v>
      </c>
      <c r="C18" s="17"/>
      <c r="D18" s="17"/>
      <c r="E18" s="14">
        <v>7.8</v>
      </c>
      <c r="F18" s="17"/>
    </row>
    <row r="19" spans="1:6" ht="17.25" customHeight="1">
      <c r="A19" s="12">
        <v>30202</v>
      </c>
      <c r="B19" s="131" t="s">
        <v>179</v>
      </c>
      <c r="C19" s="17"/>
      <c r="D19" s="17"/>
      <c r="E19" s="14">
        <v>4.89</v>
      </c>
      <c r="F19" s="17"/>
    </row>
    <row r="20" spans="1:6" ht="17.25" customHeight="1">
      <c r="A20" s="12">
        <v>30204</v>
      </c>
      <c r="B20" s="131" t="s">
        <v>180</v>
      </c>
      <c r="C20" s="17"/>
      <c r="D20" s="17"/>
      <c r="E20" s="14">
        <v>0.2</v>
      </c>
      <c r="F20" s="17"/>
    </row>
    <row r="21" spans="1:6" ht="17.25" customHeight="1">
      <c r="A21" s="12">
        <v>30207</v>
      </c>
      <c r="B21" s="131" t="s">
        <v>181</v>
      </c>
      <c r="C21" s="17"/>
      <c r="D21" s="17"/>
      <c r="E21" s="14">
        <v>0.63</v>
      </c>
      <c r="F21" s="17"/>
    </row>
    <row r="22" spans="1:6" ht="17.25" customHeight="1">
      <c r="A22" s="12">
        <v>30211</v>
      </c>
      <c r="B22" s="131" t="s">
        <v>182</v>
      </c>
      <c r="C22" s="17"/>
      <c r="D22" s="17"/>
      <c r="E22" s="14">
        <v>5.72</v>
      </c>
      <c r="F22" s="17"/>
    </row>
    <row r="23" spans="1:6" ht="17.25" customHeight="1">
      <c r="A23" s="12">
        <v>30217</v>
      </c>
      <c r="B23" s="131" t="s">
        <v>183</v>
      </c>
      <c r="C23" s="17"/>
      <c r="D23" s="17"/>
      <c r="E23" s="14">
        <v>0.9</v>
      </c>
      <c r="F23" s="17"/>
    </row>
    <row r="24" spans="1:6" ht="17.25" customHeight="1">
      <c r="A24" s="12">
        <v>30213</v>
      </c>
      <c r="B24" s="131" t="s">
        <v>184</v>
      </c>
      <c r="C24" s="17"/>
      <c r="D24" s="17"/>
      <c r="E24" s="14">
        <v>0.58</v>
      </c>
      <c r="F24" s="17"/>
    </row>
    <row r="25" spans="1:6" ht="12.75" customHeight="1">
      <c r="A25" s="12">
        <v>30214</v>
      </c>
      <c r="B25" s="131" t="s">
        <v>185</v>
      </c>
      <c r="C25" s="17"/>
      <c r="D25" s="17"/>
      <c r="E25" s="14">
        <v>7.9</v>
      </c>
      <c r="F25" s="17"/>
    </row>
    <row r="26" spans="1:6" ht="12.75" customHeight="1">
      <c r="A26" s="12">
        <v>30215</v>
      </c>
      <c r="B26" s="131" t="s">
        <v>186</v>
      </c>
      <c r="C26" s="17"/>
      <c r="D26" s="17"/>
      <c r="E26" s="14">
        <v>0.99</v>
      </c>
      <c r="F26" s="17"/>
    </row>
    <row r="27" spans="1:6" ht="12.75" customHeight="1">
      <c r="A27" s="12">
        <v>30216</v>
      </c>
      <c r="B27" s="131" t="s">
        <v>187</v>
      </c>
      <c r="C27" s="17"/>
      <c r="D27" s="17"/>
      <c r="E27" s="14">
        <v>0.48</v>
      </c>
      <c r="F27" s="17"/>
    </row>
    <row r="28" spans="1:6" ht="12.75" customHeight="1">
      <c r="A28" s="12">
        <v>30228</v>
      </c>
      <c r="B28" s="131" t="s">
        <v>188</v>
      </c>
      <c r="C28" s="17"/>
      <c r="D28" s="17"/>
      <c r="E28" s="14">
        <v>4.47</v>
      </c>
      <c r="F28" s="17"/>
    </row>
    <row r="29" spans="1:6" ht="12.75" customHeight="1">
      <c r="A29" s="12">
        <v>30239</v>
      </c>
      <c r="B29" s="131" t="s">
        <v>189</v>
      </c>
      <c r="C29" s="17"/>
      <c r="D29" s="17"/>
      <c r="E29" s="14">
        <v>7.14</v>
      </c>
      <c r="F29" s="17"/>
    </row>
    <row r="30" spans="1:6" ht="12.75" customHeight="1">
      <c r="A30" s="12">
        <v>30299</v>
      </c>
      <c r="B30" s="131" t="s">
        <v>190</v>
      </c>
      <c r="C30" s="14"/>
      <c r="D30" s="14"/>
      <c r="E30" s="14">
        <v>9.2</v>
      </c>
      <c r="F30" s="14"/>
    </row>
    <row r="31" spans="1:6" ht="12.75" customHeight="1">
      <c r="A31" s="12">
        <v>30231</v>
      </c>
      <c r="B31" s="131" t="s">
        <v>191</v>
      </c>
      <c r="C31" s="14"/>
      <c r="D31" s="14"/>
      <c r="E31" s="14">
        <v>3</v>
      </c>
      <c r="F31" s="14"/>
    </row>
    <row r="32" spans="1:6" ht="12.75" customHeight="1">
      <c r="A32" s="12">
        <v>3030101</v>
      </c>
      <c r="B32" s="131" t="s">
        <v>192</v>
      </c>
      <c r="C32" s="14"/>
      <c r="D32" s="14">
        <v>74.9</v>
      </c>
      <c r="E32" s="14"/>
      <c r="F32" s="14"/>
    </row>
    <row r="33" spans="1:6" ht="12.75" customHeight="1">
      <c r="A33" s="12">
        <v>3030501</v>
      </c>
      <c r="B33" s="131" t="s">
        <v>193</v>
      </c>
      <c r="C33" s="14"/>
      <c r="D33" s="14">
        <v>8.1</v>
      </c>
      <c r="E33" s="14"/>
      <c r="F33" s="14"/>
    </row>
    <row r="34" spans="1:6" ht="12.75" customHeight="1">
      <c r="A34" s="12">
        <v>3039999</v>
      </c>
      <c r="B34" s="131" t="s">
        <v>194</v>
      </c>
      <c r="C34" s="14"/>
      <c r="D34" s="14">
        <v>47.59</v>
      </c>
      <c r="E34" s="132"/>
      <c r="F34" s="14"/>
    </row>
    <row r="35" ht="12.75" customHeight="1">
      <c r="D35" s="133"/>
    </row>
  </sheetData>
  <sheetProtection/>
  <printOptions horizontalCentered="1"/>
  <pageMargins left="0.59" right="0.59" top="0.7900000000000001" bottom="0.7900000000000001"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F3" sqref="F3"/>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17.25" customHeight="1">
      <c r="A1" s="106" t="s">
        <v>27</v>
      </c>
      <c r="B1" s="107"/>
      <c r="C1" s="107"/>
      <c r="D1" s="107"/>
      <c r="E1" s="107"/>
      <c r="F1" s="108"/>
    </row>
    <row r="2" spans="1:6" ht="16.5" customHeight="1">
      <c r="A2" s="109" t="s">
        <v>28</v>
      </c>
      <c r="B2" s="110"/>
      <c r="C2" s="110"/>
      <c r="D2" s="110"/>
      <c r="E2" s="110"/>
      <c r="F2" s="110"/>
    </row>
    <row r="3" spans="1:6" ht="16.5" customHeight="1">
      <c r="A3" s="111"/>
      <c r="B3" s="111"/>
      <c r="C3" s="112"/>
      <c r="D3" s="112"/>
      <c r="E3" s="113"/>
      <c r="F3" s="113" t="s">
        <v>48</v>
      </c>
    </row>
    <row r="4" spans="1:6" ht="16.5" customHeight="1">
      <c r="A4" s="114" t="s">
        <v>49</v>
      </c>
      <c r="B4" s="114"/>
      <c r="C4" s="114" t="s">
        <v>50</v>
      </c>
      <c r="D4" s="114"/>
      <c r="E4" s="114"/>
      <c r="F4" s="114"/>
    </row>
    <row r="5" spans="1:6" ht="16.5" customHeight="1">
      <c r="A5" s="114" t="s">
        <v>51</v>
      </c>
      <c r="B5" s="114" t="s">
        <v>52</v>
      </c>
      <c r="C5" s="114" t="s">
        <v>53</v>
      </c>
      <c r="D5" s="115" t="s">
        <v>52</v>
      </c>
      <c r="E5" s="114" t="s">
        <v>54</v>
      </c>
      <c r="F5" s="114" t="s">
        <v>52</v>
      </c>
    </row>
    <row r="6" spans="1:6" ht="16.5" customHeight="1">
      <c r="A6" s="116" t="s">
        <v>197</v>
      </c>
      <c r="B6" s="117"/>
      <c r="C6" s="118" t="s">
        <v>198</v>
      </c>
      <c r="D6" s="17"/>
      <c r="E6" s="119" t="s">
        <v>199</v>
      </c>
      <c r="F6" s="10">
        <f>SUM(F7:F10)</f>
        <v>0</v>
      </c>
    </row>
    <row r="7" spans="1:6" ht="16.5" customHeight="1">
      <c r="A7" s="120"/>
      <c r="B7" s="117"/>
      <c r="C7" s="118" t="s">
        <v>200</v>
      </c>
      <c r="D7" s="17"/>
      <c r="E7" s="121" t="s">
        <v>201</v>
      </c>
      <c r="F7" s="16"/>
    </row>
    <row r="8" spans="1:8" ht="16.5" customHeight="1">
      <c r="A8" s="120"/>
      <c r="B8" s="117"/>
      <c r="C8" s="118" t="s">
        <v>202</v>
      </c>
      <c r="D8" s="17"/>
      <c r="E8" s="121" t="s">
        <v>203</v>
      </c>
      <c r="F8" s="16"/>
      <c r="H8" s="2"/>
    </row>
    <row r="9" spans="1:6" ht="16.5" customHeight="1">
      <c r="A9" s="116"/>
      <c r="B9" s="117"/>
      <c r="C9" s="118" t="s">
        <v>204</v>
      </c>
      <c r="D9" s="17"/>
      <c r="E9" s="121" t="s">
        <v>205</v>
      </c>
      <c r="F9" s="16"/>
    </row>
    <row r="10" spans="1:7" ht="16.5" customHeight="1">
      <c r="A10" s="116"/>
      <c r="B10" s="117"/>
      <c r="C10" s="118" t="s">
        <v>206</v>
      </c>
      <c r="D10" s="17"/>
      <c r="E10" s="121" t="s">
        <v>207</v>
      </c>
      <c r="F10" s="16"/>
      <c r="G10" s="2"/>
    </row>
    <row r="11" spans="1:7" ht="16.5" customHeight="1">
      <c r="A11" s="120"/>
      <c r="B11" s="117"/>
      <c r="C11" s="118" t="s">
        <v>208</v>
      </c>
      <c r="D11" s="17"/>
      <c r="E11" s="121" t="s">
        <v>209</v>
      </c>
      <c r="F11" s="10">
        <f>SUM(F12:F21)</f>
        <v>0</v>
      </c>
      <c r="G11" s="2"/>
    </row>
    <row r="12" spans="1:7" ht="16.5" customHeight="1">
      <c r="A12" s="120"/>
      <c r="B12" s="117"/>
      <c r="C12" s="118" t="s">
        <v>210</v>
      </c>
      <c r="D12" s="17"/>
      <c r="E12" s="121" t="s">
        <v>201</v>
      </c>
      <c r="F12" s="16"/>
      <c r="G12" s="2"/>
    </row>
    <row r="13" spans="1:7" ht="16.5" customHeight="1">
      <c r="A13" s="122"/>
      <c r="B13" s="117"/>
      <c r="C13" s="118" t="s">
        <v>211</v>
      </c>
      <c r="D13" s="17"/>
      <c r="E13" s="121" t="s">
        <v>203</v>
      </c>
      <c r="F13" s="16"/>
      <c r="G13" s="2"/>
    </row>
    <row r="14" spans="1:6" ht="16.5" customHeight="1">
      <c r="A14" s="122"/>
      <c r="B14" s="117"/>
      <c r="C14" s="118" t="s">
        <v>212</v>
      </c>
      <c r="D14" s="17"/>
      <c r="E14" s="121" t="s">
        <v>205</v>
      </c>
      <c r="F14" s="16"/>
    </row>
    <row r="15" spans="1:6" ht="16.5" customHeight="1">
      <c r="A15" s="122"/>
      <c r="B15" s="117"/>
      <c r="C15" s="118" t="s">
        <v>213</v>
      </c>
      <c r="D15" s="17"/>
      <c r="E15" s="121" t="s">
        <v>214</v>
      </c>
      <c r="F15" s="16"/>
    </row>
    <row r="16" spans="1:8" ht="16.5" customHeight="1">
      <c r="A16" s="90"/>
      <c r="B16" s="123"/>
      <c r="C16" s="118" t="s">
        <v>215</v>
      </c>
      <c r="D16" s="17"/>
      <c r="E16" s="121" t="s">
        <v>216</v>
      </c>
      <c r="F16" s="16"/>
      <c r="H16" s="2"/>
    </row>
    <row r="17" spans="1:6" ht="16.5" customHeight="1">
      <c r="A17" s="14"/>
      <c r="B17" s="123"/>
      <c r="C17" s="118" t="s">
        <v>217</v>
      </c>
      <c r="D17" s="17"/>
      <c r="E17" s="121" t="s">
        <v>218</v>
      </c>
      <c r="F17" s="16"/>
    </row>
    <row r="18" spans="1:6" ht="16.5" customHeight="1">
      <c r="A18" s="14"/>
      <c r="B18" s="123"/>
      <c r="C18" s="118" t="s">
        <v>219</v>
      </c>
      <c r="D18" s="17"/>
      <c r="E18" s="121" t="s">
        <v>220</v>
      </c>
      <c r="F18" s="16"/>
    </row>
    <row r="19" spans="1:6" ht="16.5" customHeight="1">
      <c r="A19" s="122"/>
      <c r="B19" s="123"/>
      <c r="C19" s="118" t="s">
        <v>221</v>
      </c>
      <c r="D19" s="17"/>
      <c r="E19" s="121" t="s">
        <v>222</v>
      </c>
      <c r="F19" s="16"/>
    </row>
    <row r="20" spans="1:6" ht="16.5" customHeight="1">
      <c r="A20" s="122"/>
      <c r="B20" s="117"/>
      <c r="C20" s="118" t="s">
        <v>223</v>
      </c>
      <c r="D20" s="17"/>
      <c r="E20" s="121" t="s">
        <v>224</v>
      </c>
      <c r="F20" s="16"/>
    </row>
    <row r="21" spans="1:6" ht="16.5" customHeight="1">
      <c r="A21" s="90"/>
      <c r="B21" s="117"/>
      <c r="C21" s="14"/>
      <c r="D21" s="17"/>
      <c r="E21" s="121" t="s">
        <v>225</v>
      </c>
      <c r="F21" s="16"/>
    </row>
    <row r="22" spans="1:6" ht="16.5" customHeight="1">
      <c r="A22" s="14"/>
      <c r="B22" s="117"/>
      <c r="C22" s="14"/>
      <c r="D22" s="17"/>
      <c r="E22" s="124" t="s">
        <v>226</v>
      </c>
      <c r="F22" s="16"/>
    </row>
    <row r="23" spans="1:6" ht="16.5" customHeight="1">
      <c r="A23" s="14"/>
      <c r="B23" s="117"/>
      <c r="C23" s="14"/>
      <c r="D23" s="17"/>
      <c r="E23" s="124" t="s">
        <v>227</v>
      </c>
      <c r="F23" s="16"/>
    </row>
    <row r="24" spans="1:6" ht="16.5" customHeight="1">
      <c r="A24" s="14"/>
      <c r="B24" s="117"/>
      <c r="C24" s="118"/>
      <c r="D24" s="125"/>
      <c r="E24" s="124" t="s">
        <v>228</v>
      </c>
      <c r="F24" s="16"/>
    </row>
    <row r="25" spans="1:6" ht="16.5" customHeight="1">
      <c r="A25" s="14"/>
      <c r="B25" s="117"/>
      <c r="C25" s="118"/>
      <c r="D25" s="125"/>
      <c r="E25" s="116"/>
      <c r="F25" s="126"/>
    </row>
    <row r="26" spans="1:6" ht="16.5" customHeight="1">
      <c r="A26" s="115" t="s">
        <v>112</v>
      </c>
      <c r="B26" s="127">
        <f>B6</f>
        <v>0</v>
      </c>
      <c r="C26" s="115" t="s">
        <v>113</v>
      </c>
      <c r="D26" s="128">
        <f>SUM(D6:D20)</f>
        <v>0</v>
      </c>
      <c r="E26" s="115" t="s">
        <v>113</v>
      </c>
      <c r="F26" s="129">
        <f>SUM(F6,F11,F21,F22,F23)</f>
        <v>0</v>
      </c>
    </row>
    <row r="27" spans="2:6" ht="12.75" customHeight="1">
      <c r="B27" s="2"/>
      <c r="D27" s="2"/>
      <c r="F27" s="2"/>
    </row>
    <row r="28" spans="2:6" ht="12.75" customHeight="1">
      <c r="B28" s="2"/>
      <c r="D28" s="2"/>
      <c r="F28" s="2"/>
    </row>
    <row r="29" spans="2:6" ht="12.75" customHeight="1">
      <c r="B29" s="2"/>
      <c r="D29" s="2"/>
      <c r="F29" s="2"/>
    </row>
    <row r="30" spans="2:6" ht="12.75" customHeight="1">
      <c r="B30" s="2"/>
      <c r="D30" s="2"/>
      <c r="F30" s="2"/>
    </row>
    <row r="31" spans="2:6" ht="12.75" customHeight="1">
      <c r="B31" s="2"/>
      <c r="D31" s="2"/>
      <c r="F31" s="2"/>
    </row>
    <row r="32" spans="2:6" ht="12.75" customHeight="1">
      <c r="B32" s="2"/>
      <c r="D32" s="2"/>
      <c r="F32" s="2"/>
    </row>
    <row r="33" spans="2:6" ht="12.75" customHeight="1">
      <c r="B33" s="2"/>
      <c r="D33" s="2"/>
      <c r="F33" s="2"/>
    </row>
    <row r="34" spans="2:6" ht="12.75" customHeight="1">
      <c r="B34" s="2"/>
      <c r="D34" s="2"/>
      <c r="F34" s="2"/>
    </row>
    <row r="35" spans="2:6" ht="12.75" customHeight="1">
      <c r="B35" s="2"/>
      <c r="D35" s="2"/>
      <c r="F35" s="2"/>
    </row>
    <row r="36" spans="2:6" ht="12.75" customHeight="1">
      <c r="B36" s="2"/>
      <c r="D36" s="2"/>
      <c r="F36" s="2"/>
    </row>
    <row r="37" spans="2:6" ht="12.75" customHeight="1">
      <c r="B37" s="2"/>
      <c r="D37" s="2"/>
      <c r="F37" s="2"/>
    </row>
    <row r="38" spans="2:6" ht="12.75" customHeight="1">
      <c r="B38" s="2"/>
      <c r="D38" s="2"/>
      <c r="F38" s="2"/>
    </row>
    <row r="39" spans="2:4" ht="12.75" customHeight="1">
      <c r="B39" s="2"/>
      <c r="D39" s="2"/>
    </row>
    <row r="40" spans="2:4" ht="12.75" customHeight="1">
      <c r="B40" s="2"/>
      <c r="D40" s="2"/>
    </row>
    <row r="41" spans="2:4" ht="12.75" customHeight="1">
      <c r="B41" s="2"/>
      <c r="D41" s="2"/>
    </row>
    <row r="42" ht="12.75" customHeight="1">
      <c r="B42" s="2"/>
    </row>
    <row r="43" ht="12.75" customHeight="1">
      <c r="B43" s="2"/>
    </row>
    <row r="44" ht="12.75" customHeight="1">
      <c r="B44" s="2"/>
    </row>
  </sheetData>
  <sheetProtection/>
  <mergeCells count="3">
    <mergeCell ref="A3:B3"/>
    <mergeCell ref="A4:B4"/>
    <mergeCell ref="C4:F4"/>
  </mergeCells>
  <printOptions horizontalCentered="1"/>
  <pageMargins left="0.75" right="0.75" top="0.7900000000000001" bottom="1" header="0" footer="0"/>
  <pageSetup fitToHeight="1" fitToWidth="1" horizontalDpi="600" verticalDpi="600" orientation="landscape" paperSize="9" scale="67"/>
</worksheet>
</file>

<file path=xl/worksheets/sheet12.xml><?xml version="1.0" encoding="utf-8"?>
<worksheet xmlns="http://schemas.openxmlformats.org/spreadsheetml/2006/main" xmlns:r="http://schemas.openxmlformats.org/officeDocument/2006/relationships">
  <sheetPr>
    <pageSetUpPr fitToPage="1"/>
  </sheetPr>
  <dimension ref="A1:D28"/>
  <sheetViews>
    <sheetView showGridLines="0" showZeros="0" workbookViewId="0" topLeftCell="A1">
      <selection activeCell="C2" sqref="C2"/>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2" t="s">
        <v>31</v>
      </c>
    </row>
    <row r="2" spans="1:4" ht="28.5" customHeight="1">
      <c r="A2" s="3" t="s">
        <v>32</v>
      </c>
      <c r="B2" s="3"/>
      <c r="C2" s="3"/>
      <c r="D2" s="3"/>
    </row>
    <row r="3" ht="22.5" customHeight="1">
      <c r="D3" s="102" t="s">
        <v>48</v>
      </c>
    </row>
    <row r="4" spans="1:4" ht="22.5" customHeight="1">
      <c r="A4" s="6" t="s">
        <v>123</v>
      </c>
      <c r="B4" s="86" t="s">
        <v>229</v>
      </c>
      <c r="C4" s="6" t="s">
        <v>230</v>
      </c>
      <c r="D4" s="6" t="s">
        <v>231</v>
      </c>
    </row>
    <row r="5" spans="1:4" ht="17.25" customHeight="1">
      <c r="A5" s="9" t="s">
        <v>138</v>
      </c>
      <c r="B5" s="9" t="s">
        <v>138</v>
      </c>
      <c r="C5" s="9" t="s">
        <v>138</v>
      </c>
      <c r="D5" s="87" t="s">
        <v>138</v>
      </c>
    </row>
    <row r="6" spans="1:4" ht="17.25" customHeight="1">
      <c r="A6" s="90"/>
      <c r="B6" s="90"/>
      <c r="C6" s="90"/>
      <c r="D6" s="90"/>
    </row>
    <row r="7" spans="1:4" ht="17.25" customHeight="1">
      <c r="A7" s="90"/>
      <c r="B7" s="90"/>
      <c r="C7" s="90"/>
      <c r="D7" s="90"/>
    </row>
    <row r="8" spans="1:4" ht="17.25" customHeight="1">
      <c r="A8" s="90"/>
      <c r="B8" s="90"/>
      <c r="C8" s="90"/>
      <c r="D8" s="90"/>
    </row>
    <row r="9" spans="1:4" ht="17.25" customHeight="1">
      <c r="A9" s="90"/>
      <c r="B9" s="90"/>
      <c r="C9" s="90"/>
      <c r="D9" s="90"/>
    </row>
    <row r="10" spans="1:4" ht="17.25" customHeight="1">
      <c r="A10" s="90"/>
      <c r="B10" s="90"/>
      <c r="C10" s="90"/>
      <c r="D10" s="90"/>
    </row>
    <row r="11" spans="1:4" ht="17.25" customHeight="1">
      <c r="A11" s="90"/>
      <c r="B11" s="90"/>
      <c r="C11" s="90"/>
      <c r="D11" s="90"/>
    </row>
    <row r="12" spans="1:4" ht="17.25" customHeight="1">
      <c r="A12" s="90"/>
      <c r="B12" s="90"/>
      <c r="C12" s="90"/>
      <c r="D12" s="90"/>
    </row>
    <row r="13" spans="1:4" ht="17.25" customHeight="1">
      <c r="A13" s="90"/>
      <c r="B13" s="90"/>
      <c r="C13" s="90"/>
      <c r="D13" s="90"/>
    </row>
    <row r="14" spans="1:4" ht="17.25" customHeight="1">
      <c r="A14" s="90"/>
      <c r="B14" s="90"/>
      <c r="C14" s="90"/>
      <c r="D14" s="90"/>
    </row>
    <row r="15" spans="1:4" ht="17.25" customHeight="1">
      <c r="A15" s="90"/>
      <c r="B15" s="90"/>
      <c r="C15" s="90"/>
      <c r="D15" s="90"/>
    </row>
    <row r="16" spans="1:4" ht="17.25" customHeight="1">
      <c r="A16" s="90"/>
      <c r="B16" s="90"/>
      <c r="C16" s="90"/>
      <c r="D16" s="90"/>
    </row>
    <row r="17" spans="1:4" ht="17.25" customHeight="1">
      <c r="A17" s="90"/>
      <c r="B17" s="90"/>
      <c r="C17" s="90"/>
      <c r="D17" s="90"/>
    </row>
    <row r="18" spans="1:4" ht="17.25" customHeight="1">
      <c r="A18" s="90"/>
      <c r="B18" s="90"/>
      <c r="C18" s="90"/>
      <c r="D18" s="90"/>
    </row>
    <row r="19" spans="1:4" ht="17.25" customHeight="1">
      <c r="A19" s="90"/>
      <c r="B19" s="90"/>
      <c r="C19" s="90"/>
      <c r="D19" s="90"/>
    </row>
    <row r="20" spans="1:4" ht="17.25" customHeight="1">
      <c r="A20" s="90"/>
      <c r="B20" s="90"/>
      <c r="C20" s="90"/>
      <c r="D20" s="90"/>
    </row>
    <row r="21" spans="1:4" ht="17.25" customHeight="1">
      <c r="A21" s="90"/>
      <c r="B21" s="90"/>
      <c r="C21" s="90"/>
      <c r="D21" s="90"/>
    </row>
    <row r="22" spans="1:4" ht="17.25" customHeight="1">
      <c r="A22" s="90"/>
      <c r="B22" s="90"/>
      <c r="C22" s="90"/>
      <c r="D22" s="14"/>
    </row>
    <row r="23" spans="1:4" ht="17.25" customHeight="1">
      <c r="A23" s="90"/>
      <c r="B23" s="90"/>
      <c r="C23" s="90"/>
      <c r="D23" s="14"/>
    </row>
    <row r="24" spans="1:4" s="101" customFormat="1" ht="17.25" customHeight="1">
      <c r="A24" s="103"/>
      <c r="B24" s="104"/>
      <c r="C24" s="88">
        <f>SUM(C6:C23)</f>
        <v>0</v>
      </c>
      <c r="D24" s="105"/>
    </row>
    <row r="25" spans="1:2" ht="12.75" customHeight="1">
      <c r="A25" s="2"/>
      <c r="B25" s="2"/>
    </row>
    <row r="26" spans="1:3" ht="12.75" customHeight="1">
      <c r="A26" s="2"/>
      <c r="B26" s="2"/>
      <c r="C26" s="2"/>
    </row>
    <row r="27" spans="1:3" ht="12.75" customHeight="1">
      <c r="A27" s="2"/>
      <c r="B27" s="2"/>
      <c r="C27" s="2"/>
    </row>
    <row r="28" ht="12.75" customHeight="1">
      <c r="B28" s="2"/>
    </row>
  </sheetData>
  <sheetProtection/>
  <printOptions horizontalCentered="1"/>
  <pageMargins left="0.59" right="0.59" top="0.7900000000000001" bottom="0.7900000000000001"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N19"/>
  <sheetViews>
    <sheetView showGridLines="0" showZeros="0" workbookViewId="0" topLeftCell="A1">
      <selection activeCell="O9" sqref="O9"/>
    </sheetView>
  </sheetViews>
  <sheetFormatPr defaultColWidth="9.16015625" defaultRowHeight="12.75" customHeight="1"/>
  <cols>
    <col min="1" max="3" width="7.16015625" style="0" customWidth="1"/>
    <col min="4" max="4" width="16.5" style="0" customWidth="1"/>
    <col min="5" max="5" width="38.16015625" style="0" customWidth="1"/>
    <col min="6" max="7" width="18.83203125" style="0" customWidth="1"/>
    <col min="8" max="8" width="15.83203125" style="0" customWidth="1"/>
    <col min="9" max="9" width="12.16015625" style="0" customWidth="1"/>
    <col min="10" max="11" width="9.16015625" style="0" customWidth="1"/>
    <col min="12" max="12" width="11.5" style="0" customWidth="1"/>
    <col min="13" max="13" width="17.33203125" style="0" customWidth="1"/>
    <col min="14" max="255" width="9.16015625" style="0" customWidth="1"/>
  </cols>
  <sheetData>
    <row r="1" ht="29.25" customHeight="1">
      <c r="A1" s="2" t="s">
        <v>34</v>
      </c>
    </row>
    <row r="2" spans="1:14" ht="23.25" customHeight="1">
      <c r="A2" s="3" t="s">
        <v>35</v>
      </c>
      <c r="B2" s="3"/>
      <c r="C2" s="3"/>
      <c r="D2" s="3"/>
      <c r="E2" s="3"/>
      <c r="F2" s="3"/>
      <c r="G2" s="3"/>
      <c r="H2" s="3"/>
      <c r="I2" s="3"/>
      <c r="J2" s="3"/>
      <c r="K2" s="3"/>
      <c r="L2" s="3"/>
      <c r="M2" s="3"/>
      <c r="N2" s="99"/>
    </row>
    <row r="3" spans="13:14" ht="26.25" customHeight="1">
      <c r="M3" s="100" t="s">
        <v>48</v>
      </c>
      <c r="N3" s="100"/>
    </row>
    <row r="4" spans="1:14" ht="18" customHeight="1">
      <c r="A4" s="84" t="s">
        <v>232</v>
      </c>
      <c r="B4" s="84"/>
      <c r="C4" s="84"/>
      <c r="D4" s="84" t="s">
        <v>123</v>
      </c>
      <c r="E4" s="80" t="s">
        <v>233</v>
      </c>
      <c r="F4" s="84" t="s">
        <v>234</v>
      </c>
      <c r="G4" s="96" t="s">
        <v>235</v>
      </c>
      <c r="H4" s="91" t="s">
        <v>236</v>
      </c>
      <c r="I4" s="84" t="s">
        <v>237</v>
      </c>
      <c r="J4" s="84" t="s">
        <v>163</v>
      </c>
      <c r="K4" s="84"/>
      <c r="L4" s="92" t="s">
        <v>238</v>
      </c>
      <c r="M4" s="84" t="s">
        <v>239</v>
      </c>
      <c r="N4" s="79" t="s">
        <v>240</v>
      </c>
    </row>
    <row r="5" spans="1:14" ht="18" customHeight="1">
      <c r="A5" s="6" t="s">
        <v>241</v>
      </c>
      <c r="B5" s="6" t="s">
        <v>242</v>
      </c>
      <c r="C5" s="6" t="s">
        <v>243</v>
      </c>
      <c r="D5" s="84"/>
      <c r="E5" s="80"/>
      <c r="F5" s="84"/>
      <c r="G5" s="97"/>
      <c r="H5" s="91"/>
      <c r="I5" s="84"/>
      <c r="J5" s="84" t="s">
        <v>241</v>
      </c>
      <c r="K5" s="84" t="s">
        <v>242</v>
      </c>
      <c r="L5" s="94"/>
      <c r="M5" s="84"/>
      <c r="N5" s="79"/>
    </row>
    <row r="6" spans="1:14" ht="18" customHeight="1">
      <c r="A6" s="6" t="s">
        <v>138</v>
      </c>
      <c r="B6" s="6" t="s">
        <v>138</v>
      </c>
      <c r="C6" s="6" t="s">
        <v>138</v>
      </c>
      <c r="D6" s="9" t="s">
        <v>138</v>
      </c>
      <c r="E6" s="9" t="s">
        <v>138</v>
      </c>
      <c r="F6" s="98" t="s">
        <v>138</v>
      </c>
      <c r="G6" s="9" t="s">
        <v>138</v>
      </c>
      <c r="H6" s="9" t="s">
        <v>138</v>
      </c>
      <c r="I6" s="9" t="s">
        <v>138</v>
      </c>
      <c r="J6" s="84" t="s">
        <v>138</v>
      </c>
      <c r="K6" s="84" t="s">
        <v>138</v>
      </c>
      <c r="L6" s="9" t="s">
        <v>138</v>
      </c>
      <c r="M6" s="9" t="s">
        <v>138</v>
      </c>
      <c r="N6" s="9" t="s">
        <v>138</v>
      </c>
    </row>
    <row r="7" spans="1:14" ht="18" customHeight="1">
      <c r="A7" s="6"/>
      <c r="B7" s="6"/>
      <c r="C7" s="6"/>
      <c r="D7" s="90"/>
      <c r="E7" s="90"/>
      <c r="F7" s="90"/>
      <c r="G7" s="90"/>
      <c r="H7" s="90"/>
      <c r="I7" s="90"/>
      <c r="J7" s="84"/>
      <c r="K7" s="84"/>
      <c r="L7" s="90"/>
      <c r="M7" s="90"/>
      <c r="N7" s="90"/>
    </row>
    <row r="8" spans="1:14" ht="18" customHeight="1">
      <c r="A8" s="6"/>
      <c r="B8" s="6"/>
      <c r="C8" s="6"/>
      <c r="D8" s="90"/>
      <c r="E8" s="90"/>
      <c r="F8" s="14"/>
      <c r="G8" s="14"/>
      <c r="H8" s="14"/>
      <c r="I8" s="90"/>
      <c r="J8" s="84"/>
      <c r="K8" s="84"/>
      <c r="L8" s="90"/>
      <c r="M8" s="90"/>
      <c r="N8" s="90"/>
    </row>
    <row r="9" spans="1:14" ht="18" customHeight="1">
      <c r="A9" s="6"/>
      <c r="B9" s="6"/>
      <c r="C9" s="6"/>
      <c r="D9" s="90"/>
      <c r="E9" s="14"/>
      <c r="F9" s="14"/>
      <c r="G9" s="14"/>
      <c r="H9" s="14"/>
      <c r="I9" s="90"/>
      <c r="J9" s="84"/>
      <c r="K9" s="84"/>
      <c r="L9" s="90"/>
      <c r="M9" s="90"/>
      <c r="N9" s="14"/>
    </row>
    <row r="10" spans="1:14" ht="18" customHeight="1">
      <c r="A10" s="6"/>
      <c r="B10" s="6"/>
      <c r="C10" s="6"/>
      <c r="D10" s="90"/>
      <c r="E10" s="14"/>
      <c r="F10" s="14"/>
      <c r="G10" s="14"/>
      <c r="H10" s="14"/>
      <c r="I10" s="90"/>
      <c r="J10" s="84"/>
      <c r="K10" s="84"/>
      <c r="L10" s="90"/>
      <c r="M10" s="90"/>
      <c r="N10" s="14"/>
    </row>
    <row r="11" spans="1:14" ht="18" customHeight="1">
      <c r="A11" s="6"/>
      <c r="B11" s="6"/>
      <c r="C11" s="6"/>
      <c r="D11" s="90"/>
      <c r="E11" s="14"/>
      <c r="F11" s="14"/>
      <c r="G11" s="14"/>
      <c r="H11" s="90"/>
      <c r="I11" s="90"/>
      <c r="J11" s="84"/>
      <c r="K11" s="84"/>
      <c r="L11" s="90"/>
      <c r="M11" s="90"/>
      <c r="N11" s="14"/>
    </row>
    <row r="12" spans="1:14" ht="18" customHeight="1">
      <c r="A12" s="6"/>
      <c r="B12" s="6"/>
      <c r="C12" s="6"/>
      <c r="D12" s="90"/>
      <c r="E12" s="14"/>
      <c r="F12" s="14"/>
      <c r="G12" s="14"/>
      <c r="H12" s="90"/>
      <c r="I12" s="90"/>
      <c r="J12" s="84"/>
      <c r="K12" s="84"/>
      <c r="L12" s="90"/>
      <c r="M12" s="90"/>
      <c r="N12" s="14"/>
    </row>
    <row r="13" spans="1:14" ht="18" customHeight="1">
      <c r="A13" s="6"/>
      <c r="B13" s="6"/>
      <c r="C13" s="6"/>
      <c r="D13" s="90"/>
      <c r="E13" s="14"/>
      <c r="F13" s="14"/>
      <c r="G13" s="14"/>
      <c r="H13" s="90"/>
      <c r="I13" s="90"/>
      <c r="J13" s="84"/>
      <c r="K13" s="84"/>
      <c r="L13" s="90"/>
      <c r="M13" s="90"/>
      <c r="N13" s="90"/>
    </row>
    <row r="14" spans="1:14" ht="18" customHeight="1">
      <c r="A14" s="6"/>
      <c r="B14" s="6"/>
      <c r="C14" s="6"/>
      <c r="D14" s="90"/>
      <c r="E14" s="14"/>
      <c r="F14" s="14"/>
      <c r="G14" s="14"/>
      <c r="H14" s="90"/>
      <c r="I14" s="90"/>
      <c r="J14" s="84"/>
      <c r="K14" s="84"/>
      <c r="L14" s="90"/>
      <c r="M14" s="90"/>
      <c r="N14" s="90"/>
    </row>
    <row r="15" spans="1:14" ht="18" customHeight="1">
      <c r="A15" s="6"/>
      <c r="B15" s="6"/>
      <c r="C15" s="6"/>
      <c r="D15" s="90"/>
      <c r="E15" s="14"/>
      <c r="F15" s="14"/>
      <c r="G15" s="14"/>
      <c r="H15" s="90"/>
      <c r="I15" s="14"/>
      <c r="J15" s="84"/>
      <c r="K15" s="84"/>
      <c r="L15" s="14"/>
      <c r="M15" s="90"/>
      <c r="N15" s="14"/>
    </row>
    <row r="16" ht="12.75" customHeight="1">
      <c r="M16" s="2"/>
    </row>
    <row r="17" ht="12.75" customHeight="1">
      <c r="M17" s="2"/>
    </row>
    <row r="18" ht="12.75" customHeight="1">
      <c r="M18" s="2"/>
    </row>
    <row r="19" ht="12.75" customHeight="1">
      <c r="M19" s="2"/>
    </row>
  </sheetData>
  <sheetProtection/>
  <mergeCells count="12">
    <mergeCell ref="M3:N3"/>
    <mergeCell ref="A4:C4"/>
    <mergeCell ref="J4:K4"/>
    <mergeCell ref="D4:D5"/>
    <mergeCell ref="E4:E5"/>
    <mergeCell ref="F4:F5"/>
    <mergeCell ref="G4:G5"/>
    <mergeCell ref="H4:H5"/>
    <mergeCell ref="I4:I5"/>
    <mergeCell ref="L4:L5"/>
    <mergeCell ref="M4:M5"/>
    <mergeCell ref="N4:N5"/>
  </mergeCells>
  <printOptions horizontalCentered="1"/>
  <pageMargins left="0.59" right="0.59" top="0.7900000000000001" bottom="0.7900000000000001" header="0.5" footer="0.5"/>
  <pageSetup fitToHeight="1000" fitToWidth="1" orientation="landscape" paperSize="9" scale="93"/>
</worksheet>
</file>

<file path=xl/worksheets/sheet14.xml><?xml version="1.0" encoding="utf-8"?>
<worksheet xmlns="http://schemas.openxmlformats.org/spreadsheetml/2006/main" xmlns:r="http://schemas.openxmlformats.org/officeDocument/2006/relationships">
  <sheetPr>
    <pageSetUpPr fitToPage="1"/>
  </sheetPr>
  <dimension ref="A1:AC20"/>
  <sheetViews>
    <sheetView showGridLines="0" showZeros="0" workbookViewId="0" topLeftCell="D1">
      <selection activeCell="S23" sqref="S23"/>
    </sheetView>
  </sheetViews>
  <sheetFormatPr defaultColWidth="9.33203125" defaultRowHeight="12.75" customHeight="1"/>
  <cols>
    <col min="1" max="1" width="11.66015625" style="0" customWidth="1"/>
    <col min="2" max="2" width="16.66015625" style="0" customWidth="1"/>
    <col min="3" max="3" width="7.66015625" style="0" customWidth="1"/>
    <col min="4" max="4" width="6.66015625" style="0" customWidth="1"/>
    <col min="5" max="5" width="10.16015625" style="0" customWidth="1"/>
    <col min="6" max="6" width="6.33203125" style="0" customWidth="1"/>
    <col min="7" max="7" width="9.33203125" style="0" customWidth="1"/>
    <col min="8" max="9" width="11.83203125" style="0" customWidth="1"/>
    <col min="10" max="11" width="6.83203125" style="0" customWidth="1"/>
    <col min="12" max="13" width="7.66015625" style="0" customWidth="1"/>
    <col min="14" max="18" width="9.16015625" style="0" customWidth="1"/>
    <col min="19" max="19" width="6.83203125" style="0" customWidth="1"/>
  </cols>
  <sheetData>
    <row r="1" spans="1:3" ht="30" customHeight="1">
      <c r="A1" s="2" t="s">
        <v>37</v>
      </c>
      <c r="C1" s="78" t="s">
        <v>37</v>
      </c>
    </row>
    <row r="2" spans="1:29" ht="28.5" customHeight="1">
      <c r="A2" s="4" t="s">
        <v>38</v>
      </c>
      <c r="B2" s="4"/>
      <c r="C2" s="4"/>
      <c r="D2" s="4"/>
      <c r="E2" s="4"/>
      <c r="F2" s="4"/>
      <c r="G2" s="4"/>
      <c r="H2" s="4"/>
      <c r="I2" s="4"/>
      <c r="J2" s="4"/>
      <c r="K2" s="4"/>
      <c r="L2" s="4"/>
      <c r="M2" s="4"/>
      <c r="N2" s="4"/>
      <c r="O2" s="4"/>
      <c r="P2" s="4"/>
      <c r="Q2" s="4"/>
      <c r="R2" s="4"/>
      <c r="S2" s="4"/>
      <c r="T2" s="4"/>
      <c r="U2" s="4"/>
      <c r="V2" s="4"/>
      <c r="W2" s="4"/>
      <c r="X2" s="4"/>
      <c r="Y2" s="4"/>
      <c r="Z2" s="4"/>
      <c r="AA2" s="4"/>
      <c r="AB2" s="4"/>
      <c r="AC2" s="4"/>
    </row>
    <row r="3" ht="22.5" customHeight="1">
      <c r="AC3" s="95" t="s">
        <v>48</v>
      </c>
    </row>
    <row r="4" spans="1:29" ht="17.25" customHeight="1">
      <c r="A4" s="79" t="s">
        <v>123</v>
      </c>
      <c r="B4" s="79" t="s">
        <v>124</v>
      </c>
      <c r="C4" s="80" t="s">
        <v>244</v>
      </c>
      <c r="D4" s="81"/>
      <c r="E4" s="81"/>
      <c r="F4" s="81"/>
      <c r="G4" s="81"/>
      <c r="H4" s="81"/>
      <c r="I4" s="81"/>
      <c r="J4" s="81"/>
      <c r="K4" s="91"/>
      <c r="L4" s="80" t="s">
        <v>245</v>
      </c>
      <c r="M4" s="81"/>
      <c r="N4" s="81"/>
      <c r="O4" s="81"/>
      <c r="P4" s="81"/>
      <c r="Q4" s="81"/>
      <c r="R4" s="81"/>
      <c r="S4" s="81"/>
      <c r="T4" s="91"/>
      <c r="U4" s="80" t="s">
        <v>246</v>
      </c>
      <c r="V4" s="81"/>
      <c r="W4" s="81"/>
      <c r="X4" s="81"/>
      <c r="Y4" s="81"/>
      <c r="Z4" s="81"/>
      <c r="AA4" s="81"/>
      <c r="AB4" s="81"/>
      <c r="AC4" s="91"/>
    </row>
    <row r="5" spans="1:29" ht="17.25" customHeight="1">
      <c r="A5" s="79"/>
      <c r="B5" s="79"/>
      <c r="C5" s="82" t="s">
        <v>128</v>
      </c>
      <c r="D5" s="80" t="s">
        <v>247</v>
      </c>
      <c r="E5" s="81"/>
      <c r="F5" s="81"/>
      <c r="G5" s="81"/>
      <c r="H5" s="81"/>
      <c r="I5" s="91"/>
      <c r="J5" s="92" t="s">
        <v>186</v>
      </c>
      <c r="K5" s="92" t="s">
        <v>187</v>
      </c>
      <c r="L5" s="82" t="s">
        <v>128</v>
      </c>
      <c r="M5" s="80" t="s">
        <v>247</v>
      </c>
      <c r="N5" s="81"/>
      <c r="O5" s="81"/>
      <c r="P5" s="81"/>
      <c r="Q5" s="81"/>
      <c r="R5" s="91"/>
      <c r="S5" s="92" t="s">
        <v>186</v>
      </c>
      <c r="T5" s="92" t="s">
        <v>187</v>
      </c>
      <c r="U5" s="82" t="s">
        <v>128</v>
      </c>
      <c r="V5" s="80" t="s">
        <v>247</v>
      </c>
      <c r="W5" s="81"/>
      <c r="X5" s="81"/>
      <c r="Y5" s="81"/>
      <c r="Z5" s="81"/>
      <c r="AA5" s="91"/>
      <c r="AB5" s="92" t="s">
        <v>186</v>
      </c>
      <c r="AC5" s="92" t="s">
        <v>187</v>
      </c>
    </row>
    <row r="6" spans="1:29" ht="23.25" customHeight="1">
      <c r="A6" s="79"/>
      <c r="B6" s="79"/>
      <c r="C6" s="83"/>
      <c r="D6" s="84" t="s">
        <v>136</v>
      </c>
      <c r="E6" s="84" t="s">
        <v>248</v>
      </c>
      <c r="F6" s="84" t="s">
        <v>183</v>
      </c>
      <c r="G6" s="84" t="s">
        <v>249</v>
      </c>
      <c r="H6" s="84"/>
      <c r="I6" s="84"/>
      <c r="J6" s="93"/>
      <c r="K6" s="93"/>
      <c r="L6" s="83"/>
      <c r="M6" s="84" t="s">
        <v>136</v>
      </c>
      <c r="N6" s="84" t="s">
        <v>248</v>
      </c>
      <c r="O6" s="84" t="s">
        <v>183</v>
      </c>
      <c r="P6" s="84" t="s">
        <v>249</v>
      </c>
      <c r="Q6" s="84"/>
      <c r="R6" s="84"/>
      <c r="S6" s="93"/>
      <c r="T6" s="93"/>
      <c r="U6" s="83"/>
      <c r="V6" s="84" t="s">
        <v>136</v>
      </c>
      <c r="W6" s="84" t="s">
        <v>248</v>
      </c>
      <c r="X6" s="84" t="s">
        <v>183</v>
      </c>
      <c r="Y6" s="84" t="s">
        <v>249</v>
      </c>
      <c r="Z6" s="84"/>
      <c r="AA6" s="84"/>
      <c r="AB6" s="93"/>
      <c r="AC6" s="93"/>
    </row>
    <row r="7" spans="1:29" ht="44.25" customHeight="1">
      <c r="A7" s="79"/>
      <c r="B7" s="79"/>
      <c r="C7" s="85"/>
      <c r="D7" s="84"/>
      <c r="E7" s="84"/>
      <c r="F7" s="84"/>
      <c r="G7" s="86" t="s">
        <v>136</v>
      </c>
      <c r="H7" s="86" t="s">
        <v>250</v>
      </c>
      <c r="I7" s="86" t="s">
        <v>191</v>
      </c>
      <c r="J7" s="94"/>
      <c r="K7" s="94"/>
      <c r="L7" s="85"/>
      <c r="M7" s="84"/>
      <c r="N7" s="84"/>
      <c r="O7" s="84"/>
      <c r="P7" s="86" t="s">
        <v>136</v>
      </c>
      <c r="Q7" s="86" t="s">
        <v>250</v>
      </c>
      <c r="R7" s="86" t="s">
        <v>191</v>
      </c>
      <c r="S7" s="94"/>
      <c r="T7" s="94"/>
      <c r="U7" s="85"/>
      <c r="V7" s="84"/>
      <c r="W7" s="84"/>
      <c r="X7" s="84"/>
      <c r="Y7" s="86" t="s">
        <v>136</v>
      </c>
      <c r="Z7" s="86" t="s">
        <v>250</v>
      </c>
      <c r="AA7" s="86" t="s">
        <v>191</v>
      </c>
      <c r="AB7" s="94"/>
      <c r="AC7" s="94"/>
    </row>
    <row r="8" spans="1:29" ht="19.5" customHeight="1">
      <c r="A8" s="9" t="s">
        <v>138</v>
      </c>
      <c r="B8" s="9" t="s">
        <v>138</v>
      </c>
      <c r="C8" s="9">
        <v>1</v>
      </c>
      <c r="D8" s="87">
        <v>2</v>
      </c>
      <c r="E8" s="87">
        <v>3</v>
      </c>
      <c r="F8" s="87">
        <v>4</v>
      </c>
      <c r="G8" s="9">
        <v>5</v>
      </c>
      <c r="H8" s="9">
        <v>6</v>
      </c>
      <c r="I8" s="9">
        <v>7</v>
      </c>
      <c r="J8" s="9">
        <v>8</v>
      </c>
      <c r="K8" s="9">
        <v>9</v>
      </c>
      <c r="L8" s="9">
        <v>10</v>
      </c>
      <c r="M8" s="9">
        <v>11</v>
      </c>
      <c r="N8" s="9">
        <v>12</v>
      </c>
      <c r="O8" s="9">
        <v>13</v>
      </c>
      <c r="P8" s="9">
        <v>14</v>
      </c>
      <c r="Q8" s="9">
        <v>15</v>
      </c>
      <c r="R8" s="9">
        <v>16</v>
      </c>
      <c r="S8" s="9">
        <v>17</v>
      </c>
      <c r="T8" s="9">
        <v>18</v>
      </c>
      <c r="U8" s="9" t="s">
        <v>251</v>
      </c>
      <c r="V8" s="9" t="s">
        <v>252</v>
      </c>
      <c r="W8" s="9" t="s">
        <v>253</v>
      </c>
      <c r="X8" s="9" t="s">
        <v>254</v>
      </c>
      <c r="Y8" s="9" t="s">
        <v>255</v>
      </c>
      <c r="Z8" s="9" t="s">
        <v>256</v>
      </c>
      <c r="AA8" s="9" t="s">
        <v>257</v>
      </c>
      <c r="AB8" s="9" t="s">
        <v>258</v>
      </c>
      <c r="AC8" s="9" t="s">
        <v>259</v>
      </c>
    </row>
    <row r="9" spans="2:29" s="5" customFormat="1" ht="15" customHeight="1">
      <c r="B9" s="88"/>
      <c r="C9" s="89">
        <f>D9+J9+K9</f>
        <v>91.00999999999999</v>
      </c>
      <c r="D9" s="89">
        <f>SUM(E9:G9)</f>
        <v>1.14</v>
      </c>
      <c r="E9" s="88"/>
      <c r="F9" s="88">
        <f>F10+F11+F12</f>
        <v>1.14</v>
      </c>
      <c r="G9" s="89">
        <f>H9+I9</f>
        <v>0</v>
      </c>
      <c r="H9" s="88"/>
      <c r="I9" s="88"/>
      <c r="J9" s="88">
        <f>J10+J11+J12</f>
        <v>42</v>
      </c>
      <c r="K9" s="88">
        <f>K10+K11+K12</f>
        <v>47.87</v>
      </c>
      <c r="L9" s="89">
        <f>M9+S9+T9</f>
        <v>2.37</v>
      </c>
      <c r="M9" s="89">
        <f>SUM(N9:P9)</f>
        <v>0.8999999999999999</v>
      </c>
      <c r="N9" s="88"/>
      <c r="O9" s="88">
        <f>O10+O11+O12</f>
        <v>0.8999999999999999</v>
      </c>
      <c r="P9" s="89">
        <f>Q9+R9</f>
        <v>0</v>
      </c>
      <c r="Q9" s="88"/>
      <c r="R9" s="88"/>
      <c r="S9" s="88">
        <f>S10+S11+S12</f>
        <v>0.99</v>
      </c>
      <c r="T9" s="88">
        <f>T10+T11+T12</f>
        <v>0.48</v>
      </c>
      <c r="U9" s="89">
        <f aca="true" t="shared" si="0" ref="U9:AC9">L9-C9</f>
        <v>-88.63999999999999</v>
      </c>
      <c r="V9" s="89">
        <f t="shared" si="0"/>
        <v>-0.24</v>
      </c>
      <c r="W9" s="89">
        <f t="shared" si="0"/>
        <v>0</v>
      </c>
      <c r="X9" s="89">
        <f t="shared" si="0"/>
        <v>-0.24</v>
      </c>
      <c r="Y9" s="89">
        <f t="shared" si="0"/>
        <v>0</v>
      </c>
      <c r="Z9" s="89">
        <f t="shared" si="0"/>
        <v>0</v>
      </c>
      <c r="AA9" s="89">
        <f t="shared" si="0"/>
        <v>0</v>
      </c>
      <c r="AB9" s="89">
        <f t="shared" si="0"/>
        <v>-41.01</v>
      </c>
      <c r="AC9" s="89">
        <f t="shared" si="0"/>
        <v>-47.39</v>
      </c>
    </row>
    <row r="10" spans="1:29" ht="15" customHeight="1">
      <c r="A10" s="88">
        <v>123001</v>
      </c>
      <c r="B10" s="90" t="s">
        <v>139</v>
      </c>
      <c r="C10" s="90"/>
      <c r="D10" s="90"/>
      <c r="E10" s="90"/>
      <c r="F10" s="90">
        <v>1.14</v>
      </c>
      <c r="G10" s="90"/>
      <c r="H10" s="90"/>
      <c r="I10" s="90"/>
      <c r="J10" s="90">
        <v>42</v>
      </c>
      <c r="K10" s="90">
        <v>47.87</v>
      </c>
      <c r="L10" s="90"/>
      <c r="M10" s="90"/>
      <c r="N10" s="90"/>
      <c r="O10" s="90">
        <v>0.6</v>
      </c>
      <c r="P10" s="90"/>
      <c r="Q10" s="90"/>
      <c r="R10" s="90"/>
      <c r="S10" s="90">
        <v>0.99</v>
      </c>
      <c r="T10" s="90">
        <v>0.48</v>
      </c>
      <c r="U10" s="90"/>
      <c r="V10" s="90"/>
      <c r="W10" s="90"/>
      <c r="X10" s="90"/>
      <c r="Y10" s="90"/>
      <c r="Z10" s="90"/>
      <c r="AA10" s="90"/>
      <c r="AB10" s="90"/>
      <c r="AC10" s="90"/>
    </row>
    <row r="11" spans="1:29" ht="15" customHeight="1">
      <c r="A11" s="90">
        <v>123002</v>
      </c>
      <c r="B11" s="90" t="s">
        <v>140</v>
      </c>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row>
    <row r="12" spans="1:29" ht="15" customHeight="1">
      <c r="A12" s="90">
        <v>60400105</v>
      </c>
      <c r="B12" s="90" t="s">
        <v>141</v>
      </c>
      <c r="C12" s="90"/>
      <c r="D12" s="90"/>
      <c r="E12" s="90"/>
      <c r="F12" s="90"/>
      <c r="G12" s="90"/>
      <c r="H12" s="90"/>
      <c r="I12" s="90"/>
      <c r="J12" s="90"/>
      <c r="K12" s="90"/>
      <c r="L12" s="90"/>
      <c r="M12" s="90"/>
      <c r="N12" s="90"/>
      <c r="O12" s="90">
        <v>0.3</v>
      </c>
      <c r="P12" s="90"/>
      <c r="Q12" s="90"/>
      <c r="R12" s="90"/>
      <c r="S12" s="90"/>
      <c r="T12" s="90"/>
      <c r="U12" s="90"/>
      <c r="V12" s="90"/>
      <c r="W12" s="90"/>
      <c r="X12" s="90"/>
      <c r="Y12" s="90"/>
      <c r="Z12" s="90"/>
      <c r="AA12" s="90"/>
      <c r="AB12" s="90"/>
      <c r="AC12" s="90"/>
    </row>
    <row r="13" spans="1:29" ht="15" customHeight="1">
      <c r="A13" s="14"/>
      <c r="B13" s="90"/>
      <c r="C13" s="14"/>
      <c r="D13" s="90"/>
      <c r="E13" s="90"/>
      <c r="F13" s="90"/>
      <c r="G13" s="90"/>
      <c r="H13" s="90"/>
      <c r="I13" s="90"/>
      <c r="J13" s="90"/>
      <c r="K13" s="90"/>
      <c r="L13" s="14"/>
      <c r="M13" s="90"/>
      <c r="N13" s="90"/>
      <c r="O13" s="90"/>
      <c r="P13" s="90"/>
      <c r="Q13" s="90"/>
      <c r="R13" s="90"/>
      <c r="S13" s="90"/>
      <c r="T13" s="90"/>
      <c r="U13" s="14"/>
      <c r="V13" s="90"/>
      <c r="W13" s="90"/>
      <c r="X13" s="90"/>
      <c r="Y13" s="90"/>
      <c r="Z13" s="90"/>
      <c r="AA13" s="90"/>
      <c r="AB13" s="90"/>
      <c r="AC13" s="90"/>
    </row>
    <row r="14" spans="1:29" ht="15" customHeight="1">
      <c r="A14" s="14"/>
      <c r="B14" s="90"/>
      <c r="C14" s="90"/>
      <c r="D14" s="14"/>
      <c r="E14" s="90"/>
      <c r="F14" s="90"/>
      <c r="G14" s="90"/>
      <c r="H14" s="90"/>
      <c r="I14" s="90"/>
      <c r="J14" s="90"/>
      <c r="K14" s="90"/>
      <c r="L14" s="90"/>
      <c r="M14" s="14"/>
      <c r="N14" s="90"/>
      <c r="O14" s="90"/>
      <c r="P14" s="90"/>
      <c r="Q14" s="90"/>
      <c r="R14" s="90"/>
      <c r="S14" s="90"/>
      <c r="T14" s="90"/>
      <c r="U14" s="90"/>
      <c r="V14" s="14"/>
      <c r="W14" s="90"/>
      <c r="X14" s="90"/>
      <c r="Y14" s="90"/>
      <c r="Z14" s="90"/>
      <c r="AA14" s="90"/>
      <c r="AB14" s="90"/>
      <c r="AC14" s="90"/>
    </row>
    <row r="15" spans="1:29" ht="15" customHeight="1">
      <c r="A15" s="14"/>
      <c r="B15" s="14"/>
      <c r="C15" s="14"/>
      <c r="D15" s="14"/>
      <c r="E15" s="90"/>
      <c r="F15" s="90"/>
      <c r="G15" s="90"/>
      <c r="H15" s="90"/>
      <c r="I15" s="90"/>
      <c r="J15" s="90"/>
      <c r="K15" s="90"/>
      <c r="L15" s="14"/>
      <c r="M15" s="14"/>
      <c r="N15" s="90"/>
      <c r="O15" s="90"/>
      <c r="P15" s="90"/>
      <c r="Q15" s="90"/>
      <c r="R15" s="90"/>
      <c r="S15" s="90"/>
      <c r="T15" s="90"/>
      <c r="U15" s="14"/>
      <c r="V15" s="14"/>
      <c r="W15" s="90"/>
      <c r="X15" s="90"/>
      <c r="Y15" s="90"/>
      <c r="Z15" s="90"/>
      <c r="AA15" s="90"/>
      <c r="AB15" s="90"/>
      <c r="AC15" s="90"/>
    </row>
    <row r="16" spans="1:29" ht="15" customHeight="1">
      <c r="A16" s="14"/>
      <c r="B16" s="14"/>
      <c r="C16" s="14"/>
      <c r="D16" s="14"/>
      <c r="E16" s="14"/>
      <c r="F16" s="90"/>
      <c r="G16" s="90"/>
      <c r="H16" s="90"/>
      <c r="I16" s="90"/>
      <c r="J16" s="90"/>
      <c r="K16" s="90"/>
      <c r="L16" s="14"/>
      <c r="M16" s="14"/>
      <c r="N16" s="14"/>
      <c r="O16" s="90"/>
      <c r="P16" s="90"/>
      <c r="Q16" s="90"/>
      <c r="R16" s="90"/>
      <c r="S16" s="90"/>
      <c r="T16" s="90"/>
      <c r="U16" s="14"/>
      <c r="V16" s="14"/>
      <c r="W16" s="14"/>
      <c r="X16" s="90"/>
      <c r="Y16" s="90"/>
      <c r="Z16" s="90"/>
      <c r="AA16" s="90"/>
      <c r="AB16" s="90"/>
      <c r="AC16" s="90"/>
    </row>
    <row r="17" spans="6:11" ht="12.75" customHeight="1">
      <c r="F17" s="2"/>
      <c r="G17" s="2"/>
      <c r="H17" s="2"/>
      <c r="I17" s="2"/>
      <c r="J17" s="2"/>
      <c r="K17" s="2"/>
    </row>
    <row r="18" spans="7:11" ht="12.75" customHeight="1">
      <c r="G18" s="2"/>
      <c r="H18" s="2"/>
      <c r="K18" s="2"/>
    </row>
    <row r="19" spans="8:11" ht="12.75" customHeight="1">
      <c r="H19" s="2"/>
      <c r="K19" s="2"/>
    </row>
    <row r="20" spans="8:11" ht="12.75" customHeight="1">
      <c r="H20" s="2"/>
      <c r="K20" s="2"/>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00000000000001" bottom="0.7900000000000001" header="0.5" footer="0.5"/>
  <pageSetup fitToHeight="0" fitToWidth="1" horizontalDpi="600" verticalDpi="600" orientation="landscape" paperSize="9" scale="61"/>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A1" sqref="A1"/>
    </sheetView>
  </sheetViews>
  <sheetFormatPr defaultColWidth="12" defaultRowHeight="11.25"/>
  <cols>
    <col min="1" max="2" width="8.16015625" style="30" customWidth="1"/>
    <col min="3" max="3" width="16.5" style="30" customWidth="1"/>
    <col min="4" max="4" width="32.5" style="30" customWidth="1"/>
    <col min="5" max="5" width="26.16015625" style="30" customWidth="1"/>
    <col min="6" max="6" width="16.5" style="30" customWidth="1"/>
    <col min="7" max="7" width="16.83203125" style="30" customWidth="1"/>
    <col min="8" max="8" width="16.5" style="30" customWidth="1"/>
    <col min="9" max="9" width="26.16015625" style="30" customWidth="1"/>
    <col min="10" max="16384" width="12" style="30" customWidth="1"/>
  </cols>
  <sheetData>
    <row r="1" spans="1:4" ht="16.5" customHeight="1">
      <c r="A1" s="31" t="s">
        <v>39</v>
      </c>
      <c r="B1" s="32"/>
      <c r="C1" s="32"/>
      <c r="D1" s="32"/>
    </row>
    <row r="2" spans="1:9" ht="33.75" customHeight="1">
      <c r="A2" s="33" t="s">
        <v>40</v>
      </c>
      <c r="B2" s="33"/>
      <c r="C2" s="33"/>
      <c r="D2" s="33"/>
      <c r="E2" s="33"/>
      <c r="F2" s="33"/>
      <c r="G2" s="33"/>
      <c r="H2" s="33"/>
      <c r="I2" s="33"/>
    </row>
    <row r="3" spans="1:9" ht="14.25" customHeight="1">
      <c r="A3" s="34"/>
      <c r="B3" s="34"/>
      <c r="C3" s="34"/>
      <c r="D3" s="34"/>
      <c r="E3" s="34"/>
      <c r="F3" s="34"/>
      <c r="G3" s="34"/>
      <c r="H3" s="34"/>
      <c r="I3" s="34"/>
    </row>
    <row r="4" spans="1:4" ht="21.75" customHeight="1">
      <c r="A4" s="35"/>
      <c r="B4" s="36"/>
      <c r="C4" s="37"/>
      <c r="D4" s="37"/>
    </row>
    <row r="5" spans="1:9" ht="21.75" customHeight="1">
      <c r="A5" s="38" t="s">
        <v>260</v>
      </c>
      <c r="B5" s="39"/>
      <c r="C5" s="39"/>
      <c r="D5" s="40"/>
      <c r="E5" s="40"/>
      <c r="F5" s="40"/>
      <c r="G5" s="40"/>
      <c r="H5" s="40"/>
      <c r="I5" s="40"/>
    </row>
    <row r="6" spans="1:9" ht="21.75" customHeight="1">
      <c r="A6" s="41" t="s">
        <v>261</v>
      </c>
      <c r="B6" s="42"/>
      <c r="C6" s="42"/>
      <c r="D6" s="43"/>
      <c r="E6" s="43"/>
      <c r="F6" s="41" t="s">
        <v>262</v>
      </c>
      <c r="G6" s="44"/>
      <c r="H6" s="40"/>
      <c r="I6" s="40"/>
    </row>
    <row r="7" spans="1:9" ht="21.75" customHeight="1">
      <c r="A7" s="45" t="s">
        <v>263</v>
      </c>
      <c r="B7" s="46"/>
      <c r="C7" s="47"/>
      <c r="D7" s="48" t="s">
        <v>264</v>
      </c>
      <c r="E7" s="48"/>
      <c r="F7" s="49" t="s">
        <v>265</v>
      </c>
      <c r="G7" s="50"/>
      <c r="H7" s="51"/>
      <c r="I7" s="67"/>
    </row>
    <row r="8" spans="1:9" ht="21.75" customHeight="1">
      <c r="A8" s="52"/>
      <c r="B8" s="53"/>
      <c r="C8" s="54"/>
      <c r="D8" s="48" t="s">
        <v>266</v>
      </c>
      <c r="E8" s="48"/>
      <c r="F8" s="49" t="s">
        <v>266</v>
      </c>
      <c r="G8" s="50"/>
      <c r="H8" s="51"/>
      <c r="I8" s="67"/>
    </row>
    <row r="9" spans="1:9" ht="21.75" customHeight="1">
      <c r="A9" s="55"/>
      <c r="B9" s="56"/>
      <c r="C9" s="57"/>
      <c r="D9" s="48" t="s">
        <v>267</v>
      </c>
      <c r="E9" s="48"/>
      <c r="F9" s="49" t="s">
        <v>268</v>
      </c>
      <c r="G9" s="50"/>
      <c r="H9" s="51"/>
      <c r="I9" s="67"/>
    </row>
    <row r="10" spans="1:9" ht="21.75" customHeight="1">
      <c r="A10" s="40" t="s">
        <v>269</v>
      </c>
      <c r="B10" s="43" t="s">
        <v>270</v>
      </c>
      <c r="C10" s="43"/>
      <c r="D10" s="43"/>
      <c r="E10" s="43"/>
      <c r="F10" s="41" t="s">
        <v>271</v>
      </c>
      <c r="G10" s="42"/>
      <c r="H10" s="42"/>
      <c r="I10" s="44"/>
    </row>
    <row r="11" spans="1:9" ht="100.5" customHeight="1">
      <c r="A11" s="58"/>
      <c r="B11" s="59" t="s">
        <v>272</v>
      </c>
      <c r="C11" s="59"/>
      <c r="D11" s="59"/>
      <c r="E11" s="59"/>
      <c r="F11" s="60" t="s">
        <v>272</v>
      </c>
      <c r="G11" s="61"/>
      <c r="H11" s="62"/>
      <c r="I11" s="68"/>
    </row>
    <row r="12" spans="1:9" ht="24">
      <c r="A12" s="43" t="s">
        <v>273</v>
      </c>
      <c r="B12" s="63" t="s">
        <v>274</v>
      </c>
      <c r="C12" s="43" t="s">
        <v>275</v>
      </c>
      <c r="D12" s="43" t="s">
        <v>276</v>
      </c>
      <c r="E12" s="43" t="s">
        <v>277</v>
      </c>
      <c r="F12" s="43" t="s">
        <v>275</v>
      </c>
      <c r="G12" s="43" t="s">
        <v>276</v>
      </c>
      <c r="H12" s="43"/>
      <c r="I12" s="43" t="s">
        <v>277</v>
      </c>
    </row>
    <row r="13" spans="1:9" ht="21.75" customHeight="1">
      <c r="A13" s="43"/>
      <c r="B13" s="43" t="s">
        <v>278</v>
      </c>
      <c r="C13" s="43" t="s">
        <v>279</v>
      </c>
      <c r="D13" s="48" t="s">
        <v>280</v>
      </c>
      <c r="E13" s="64"/>
      <c r="F13" s="43" t="s">
        <v>279</v>
      </c>
      <c r="G13" s="65" t="s">
        <v>280</v>
      </c>
      <c r="H13" s="65"/>
      <c r="I13" s="64"/>
    </row>
    <row r="14" spans="1:9" ht="21.75" customHeight="1">
      <c r="A14" s="43"/>
      <c r="B14" s="40"/>
      <c r="C14" s="43"/>
      <c r="D14" s="48" t="s">
        <v>281</v>
      </c>
      <c r="E14" s="64"/>
      <c r="F14" s="43"/>
      <c r="G14" s="65" t="s">
        <v>281</v>
      </c>
      <c r="H14" s="65"/>
      <c r="I14" s="64"/>
    </row>
    <row r="15" spans="1:9" ht="21.75" customHeight="1">
      <c r="A15" s="43"/>
      <c r="B15" s="40"/>
      <c r="C15" s="43"/>
      <c r="D15" s="48" t="s">
        <v>282</v>
      </c>
      <c r="E15" s="64"/>
      <c r="F15" s="43"/>
      <c r="G15" s="65" t="s">
        <v>282</v>
      </c>
      <c r="H15" s="65"/>
      <c r="I15" s="64"/>
    </row>
    <row r="16" spans="1:9" ht="21.75" customHeight="1">
      <c r="A16" s="43"/>
      <c r="B16" s="40"/>
      <c r="C16" s="43" t="s">
        <v>283</v>
      </c>
      <c r="D16" s="48" t="s">
        <v>280</v>
      </c>
      <c r="E16" s="64"/>
      <c r="F16" s="43" t="s">
        <v>283</v>
      </c>
      <c r="G16" s="65" t="s">
        <v>280</v>
      </c>
      <c r="H16" s="65"/>
      <c r="I16" s="64"/>
    </row>
    <row r="17" spans="1:9" ht="21.75" customHeight="1">
      <c r="A17" s="43"/>
      <c r="B17" s="40"/>
      <c r="C17" s="43"/>
      <c r="D17" s="48" t="s">
        <v>281</v>
      </c>
      <c r="E17" s="64"/>
      <c r="F17" s="43"/>
      <c r="G17" s="65" t="s">
        <v>281</v>
      </c>
      <c r="H17" s="65"/>
      <c r="I17" s="64"/>
    </row>
    <row r="18" spans="1:9" ht="21.75" customHeight="1">
      <c r="A18" s="43"/>
      <c r="B18" s="40"/>
      <c r="C18" s="43"/>
      <c r="D18" s="48" t="s">
        <v>282</v>
      </c>
      <c r="E18" s="64"/>
      <c r="F18" s="43"/>
      <c r="G18" s="65" t="s">
        <v>282</v>
      </c>
      <c r="H18" s="65"/>
      <c r="I18" s="64"/>
    </row>
    <row r="19" spans="1:9" ht="21.75" customHeight="1">
      <c r="A19" s="43"/>
      <c r="B19" s="40"/>
      <c r="C19" s="43" t="s">
        <v>284</v>
      </c>
      <c r="D19" s="48" t="s">
        <v>280</v>
      </c>
      <c r="E19" s="64"/>
      <c r="F19" s="43" t="s">
        <v>284</v>
      </c>
      <c r="G19" s="65" t="s">
        <v>280</v>
      </c>
      <c r="H19" s="65"/>
      <c r="I19" s="64"/>
    </row>
    <row r="20" spans="1:9" ht="21.75" customHeight="1">
      <c r="A20" s="43"/>
      <c r="B20" s="40"/>
      <c r="C20" s="43"/>
      <c r="D20" s="48" t="s">
        <v>281</v>
      </c>
      <c r="E20" s="64"/>
      <c r="F20" s="43"/>
      <c r="G20" s="65" t="s">
        <v>281</v>
      </c>
      <c r="H20" s="65"/>
      <c r="I20" s="64"/>
    </row>
    <row r="21" spans="1:9" ht="21.75" customHeight="1">
      <c r="A21" s="43"/>
      <c r="B21" s="40"/>
      <c r="C21" s="43"/>
      <c r="D21" s="48" t="s">
        <v>282</v>
      </c>
      <c r="E21" s="64"/>
      <c r="F21" s="43"/>
      <c r="G21" s="65" t="s">
        <v>282</v>
      </c>
      <c r="H21" s="65"/>
      <c r="I21" s="64"/>
    </row>
    <row r="22" spans="1:9" ht="21.75" customHeight="1">
      <c r="A22" s="43"/>
      <c r="B22" s="40"/>
      <c r="C22" s="43" t="s">
        <v>285</v>
      </c>
      <c r="D22" s="48" t="s">
        <v>280</v>
      </c>
      <c r="E22" s="64"/>
      <c r="F22" s="43" t="s">
        <v>285</v>
      </c>
      <c r="G22" s="65" t="s">
        <v>280</v>
      </c>
      <c r="H22" s="65"/>
      <c r="I22" s="64"/>
    </row>
    <row r="23" spans="1:9" ht="21.75" customHeight="1">
      <c r="A23" s="43"/>
      <c r="B23" s="40"/>
      <c r="C23" s="43"/>
      <c r="D23" s="48" t="s">
        <v>281</v>
      </c>
      <c r="E23" s="64"/>
      <c r="F23" s="43"/>
      <c r="G23" s="65" t="s">
        <v>281</v>
      </c>
      <c r="H23" s="65"/>
      <c r="I23" s="64"/>
    </row>
    <row r="24" spans="1:9" ht="21.75" customHeight="1">
      <c r="A24" s="43"/>
      <c r="B24" s="40"/>
      <c r="C24" s="43"/>
      <c r="D24" s="48" t="s">
        <v>282</v>
      </c>
      <c r="E24" s="64"/>
      <c r="F24" s="43"/>
      <c r="G24" s="65" t="s">
        <v>282</v>
      </c>
      <c r="H24" s="65"/>
      <c r="I24" s="64"/>
    </row>
    <row r="25" spans="1:9" ht="21.75" customHeight="1">
      <c r="A25" s="43"/>
      <c r="B25" s="40"/>
      <c r="C25" s="43" t="s">
        <v>286</v>
      </c>
      <c r="D25" s="64"/>
      <c r="E25" s="43"/>
      <c r="F25" s="43" t="s">
        <v>286</v>
      </c>
      <c r="G25" s="65"/>
      <c r="H25" s="65"/>
      <c r="I25" s="64"/>
    </row>
    <row r="26" spans="1:9" ht="21.75" customHeight="1">
      <c r="A26" s="43"/>
      <c r="B26" s="43" t="s">
        <v>287</v>
      </c>
      <c r="C26" s="43" t="s">
        <v>288</v>
      </c>
      <c r="D26" s="48" t="s">
        <v>280</v>
      </c>
      <c r="E26" s="64"/>
      <c r="F26" s="43" t="s">
        <v>288</v>
      </c>
      <c r="G26" s="65" t="s">
        <v>280</v>
      </c>
      <c r="H26" s="65"/>
      <c r="I26" s="64"/>
    </row>
    <row r="27" spans="1:9" ht="21.75" customHeight="1">
      <c r="A27" s="43"/>
      <c r="B27" s="40"/>
      <c r="C27" s="43"/>
      <c r="D27" s="48" t="s">
        <v>281</v>
      </c>
      <c r="E27" s="64"/>
      <c r="F27" s="43"/>
      <c r="G27" s="65" t="s">
        <v>281</v>
      </c>
      <c r="H27" s="65"/>
      <c r="I27" s="64"/>
    </row>
    <row r="28" spans="1:9" ht="21.75" customHeight="1">
      <c r="A28" s="43"/>
      <c r="B28" s="40"/>
      <c r="C28" s="43"/>
      <c r="D28" s="48" t="s">
        <v>282</v>
      </c>
      <c r="E28" s="64"/>
      <c r="F28" s="43"/>
      <c r="G28" s="65" t="s">
        <v>282</v>
      </c>
      <c r="H28" s="65"/>
      <c r="I28" s="64"/>
    </row>
    <row r="29" spans="1:9" ht="21.75" customHeight="1">
      <c r="A29" s="43"/>
      <c r="B29" s="40"/>
      <c r="C29" s="43" t="s">
        <v>289</v>
      </c>
      <c r="D29" s="48" t="s">
        <v>280</v>
      </c>
      <c r="E29" s="64"/>
      <c r="F29" s="43" t="s">
        <v>289</v>
      </c>
      <c r="G29" s="65" t="s">
        <v>280</v>
      </c>
      <c r="H29" s="65"/>
      <c r="I29" s="64"/>
    </row>
    <row r="30" spans="1:9" ht="21.75" customHeight="1">
      <c r="A30" s="43"/>
      <c r="B30" s="40"/>
      <c r="C30" s="43"/>
      <c r="D30" s="48" t="s">
        <v>281</v>
      </c>
      <c r="E30" s="64"/>
      <c r="F30" s="43"/>
      <c r="G30" s="65" t="s">
        <v>281</v>
      </c>
      <c r="H30" s="65"/>
      <c r="I30" s="64"/>
    </row>
    <row r="31" spans="1:9" ht="21.75" customHeight="1">
      <c r="A31" s="43"/>
      <c r="B31" s="40"/>
      <c r="C31" s="43"/>
      <c r="D31" s="48" t="s">
        <v>282</v>
      </c>
      <c r="E31" s="64"/>
      <c r="F31" s="43"/>
      <c r="G31" s="65" t="s">
        <v>282</v>
      </c>
      <c r="H31" s="65"/>
      <c r="I31" s="64"/>
    </row>
    <row r="32" spans="1:9" ht="21.75" customHeight="1">
      <c r="A32" s="43"/>
      <c r="B32" s="40"/>
      <c r="C32" s="43" t="s">
        <v>290</v>
      </c>
      <c r="D32" s="48" t="s">
        <v>280</v>
      </c>
      <c r="E32" s="64"/>
      <c r="F32" s="43" t="s">
        <v>290</v>
      </c>
      <c r="G32" s="65" t="s">
        <v>280</v>
      </c>
      <c r="H32" s="65"/>
      <c r="I32" s="64"/>
    </row>
    <row r="33" spans="1:9" ht="21.75" customHeight="1">
      <c r="A33" s="43"/>
      <c r="B33" s="40"/>
      <c r="C33" s="43"/>
      <c r="D33" s="48" t="s">
        <v>281</v>
      </c>
      <c r="E33" s="64"/>
      <c r="F33" s="43"/>
      <c r="G33" s="65" t="s">
        <v>281</v>
      </c>
      <c r="H33" s="65"/>
      <c r="I33" s="64"/>
    </row>
    <row r="34" spans="1:9" ht="21.75" customHeight="1">
      <c r="A34" s="43"/>
      <c r="B34" s="40"/>
      <c r="C34" s="43"/>
      <c r="D34" s="48" t="s">
        <v>282</v>
      </c>
      <c r="E34" s="64"/>
      <c r="F34" s="43"/>
      <c r="G34" s="65" t="s">
        <v>282</v>
      </c>
      <c r="H34" s="65"/>
      <c r="I34" s="64"/>
    </row>
    <row r="35" spans="1:9" ht="21.75" customHeight="1">
      <c r="A35" s="43"/>
      <c r="B35" s="40"/>
      <c r="C35" s="43" t="s">
        <v>291</v>
      </c>
      <c r="D35" s="48" t="s">
        <v>280</v>
      </c>
      <c r="E35" s="64"/>
      <c r="F35" s="43" t="s">
        <v>291</v>
      </c>
      <c r="G35" s="65" t="s">
        <v>280</v>
      </c>
      <c r="H35" s="65"/>
      <c r="I35" s="64"/>
    </row>
    <row r="36" spans="1:9" ht="21.75" customHeight="1">
      <c r="A36" s="43"/>
      <c r="B36" s="40"/>
      <c r="C36" s="43"/>
      <c r="D36" s="48" t="s">
        <v>281</v>
      </c>
      <c r="E36" s="64"/>
      <c r="F36" s="43"/>
      <c r="G36" s="65" t="s">
        <v>281</v>
      </c>
      <c r="H36" s="65"/>
      <c r="I36" s="64"/>
    </row>
    <row r="37" spans="1:9" ht="21.75" customHeight="1">
      <c r="A37" s="43"/>
      <c r="B37" s="40"/>
      <c r="C37" s="43"/>
      <c r="D37" s="48" t="s">
        <v>282</v>
      </c>
      <c r="E37" s="64"/>
      <c r="F37" s="43"/>
      <c r="G37" s="65" t="s">
        <v>282</v>
      </c>
      <c r="H37" s="65"/>
      <c r="I37" s="64"/>
    </row>
    <row r="38" spans="1:9" ht="21.75" customHeight="1">
      <c r="A38" s="43"/>
      <c r="B38" s="40"/>
      <c r="C38" s="43" t="s">
        <v>286</v>
      </c>
      <c r="D38" s="64"/>
      <c r="E38" s="64"/>
      <c r="F38" s="43" t="s">
        <v>286</v>
      </c>
      <c r="G38" s="65"/>
      <c r="H38" s="65"/>
      <c r="I38" s="64"/>
    </row>
    <row r="39" spans="1:9" ht="21.75" customHeight="1">
      <c r="A39" s="43"/>
      <c r="B39" s="43" t="s">
        <v>292</v>
      </c>
      <c r="C39" s="43" t="s">
        <v>293</v>
      </c>
      <c r="D39" s="48" t="s">
        <v>280</v>
      </c>
      <c r="E39" s="40"/>
      <c r="F39" s="43" t="s">
        <v>293</v>
      </c>
      <c r="G39" s="65" t="s">
        <v>280</v>
      </c>
      <c r="H39" s="65"/>
      <c r="I39" s="64"/>
    </row>
    <row r="40" spans="1:9" ht="21.75" customHeight="1">
      <c r="A40" s="43"/>
      <c r="B40" s="43"/>
      <c r="C40" s="43"/>
      <c r="D40" s="48" t="s">
        <v>281</v>
      </c>
      <c r="E40" s="43"/>
      <c r="F40" s="43"/>
      <c r="G40" s="65" t="s">
        <v>281</v>
      </c>
      <c r="H40" s="65"/>
      <c r="I40" s="64"/>
    </row>
    <row r="41" spans="1:9" ht="21.75" customHeight="1">
      <c r="A41" s="43"/>
      <c r="B41" s="43"/>
      <c r="C41" s="43"/>
      <c r="D41" s="48" t="s">
        <v>282</v>
      </c>
      <c r="E41" s="43"/>
      <c r="F41" s="43"/>
      <c r="G41" s="65" t="s">
        <v>282</v>
      </c>
      <c r="H41" s="65"/>
      <c r="I41" s="64"/>
    </row>
    <row r="42" spans="1:9" ht="21.75" customHeight="1">
      <c r="A42" s="43"/>
      <c r="B42" s="43"/>
      <c r="C42" s="43" t="s">
        <v>286</v>
      </c>
      <c r="D42" s="64"/>
      <c r="E42" s="43"/>
      <c r="F42" s="43" t="s">
        <v>286</v>
      </c>
      <c r="G42" s="65"/>
      <c r="H42" s="65"/>
      <c r="I42" s="64"/>
    </row>
    <row r="43" spans="1:9" ht="21" customHeight="1">
      <c r="A43" s="66" t="s">
        <v>294</v>
      </c>
      <c r="B43" s="66"/>
      <c r="C43" s="66"/>
      <c r="D43" s="66"/>
      <c r="E43" s="66"/>
      <c r="F43" s="66"/>
      <c r="G43" s="66"/>
      <c r="H43" s="66"/>
      <c r="I43" s="66"/>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7">
      <selection activeCell="A1" sqref="A1:IV16384"/>
    </sheetView>
  </sheetViews>
  <sheetFormatPr defaultColWidth="12" defaultRowHeight="11.25"/>
  <cols>
    <col min="1" max="1" width="12" style="30" customWidth="1"/>
    <col min="2" max="3" width="16.33203125" style="30" customWidth="1"/>
    <col min="4" max="4" width="9.33203125" style="30" customWidth="1"/>
    <col min="5" max="5" width="42" style="30" customWidth="1"/>
    <col min="6" max="8" width="18" style="30" customWidth="1"/>
    <col min="9" max="16384" width="12" style="30" customWidth="1"/>
  </cols>
  <sheetData>
    <row r="1" spans="1:4" s="69" customFormat="1" ht="16.5" customHeight="1">
      <c r="A1" s="31" t="s">
        <v>42</v>
      </c>
      <c r="B1" s="71"/>
      <c r="C1" s="71"/>
      <c r="D1" s="71"/>
    </row>
    <row r="2" spans="1:8" ht="23.25" customHeight="1">
      <c r="A2" s="33" t="s">
        <v>43</v>
      </c>
      <c r="B2" s="33"/>
      <c r="C2" s="33"/>
      <c r="D2" s="33"/>
      <c r="E2" s="33"/>
      <c r="F2" s="33"/>
      <c r="G2" s="33"/>
      <c r="H2" s="33"/>
    </row>
    <row r="3" spans="1:8" ht="18" customHeight="1">
      <c r="A3" s="34"/>
      <c r="B3" s="34"/>
      <c r="C3" s="34"/>
      <c r="D3" s="34"/>
      <c r="E3" s="34"/>
      <c r="F3" s="34"/>
      <c r="G3" s="34"/>
      <c r="H3" s="34"/>
    </row>
    <row r="4" spans="1:4" s="69" customFormat="1" ht="17.25" customHeight="1">
      <c r="A4" s="31"/>
      <c r="B4" s="31"/>
      <c r="C4" s="31"/>
      <c r="D4" s="31"/>
    </row>
    <row r="5" spans="1:8" ht="21.75" customHeight="1">
      <c r="A5" s="43" t="s">
        <v>295</v>
      </c>
      <c r="B5" s="43"/>
      <c r="C5" s="43"/>
      <c r="D5" s="43"/>
      <c r="E5" s="43"/>
      <c r="F5" s="43"/>
      <c r="G5" s="43"/>
      <c r="H5" s="43"/>
    </row>
    <row r="6" spans="1:8" ht="21.75" customHeight="1">
      <c r="A6" s="43" t="s">
        <v>296</v>
      </c>
      <c r="B6" s="43" t="s">
        <v>297</v>
      </c>
      <c r="C6" s="43"/>
      <c r="D6" s="40" t="s">
        <v>298</v>
      </c>
      <c r="E6" s="40"/>
      <c r="F6" s="40" t="s">
        <v>299</v>
      </c>
      <c r="G6" s="40"/>
      <c r="H6" s="40"/>
    </row>
    <row r="7" spans="1:8" ht="21.75" customHeight="1">
      <c r="A7" s="43"/>
      <c r="B7" s="43"/>
      <c r="C7" s="43"/>
      <c r="D7" s="40"/>
      <c r="E7" s="40"/>
      <c r="F7" s="40" t="s">
        <v>300</v>
      </c>
      <c r="G7" s="40" t="s">
        <v>301</v>
      </c>
      <c r="H7" s="40" t="s">
        <v>302</v>
      </c>
    </row>
    <row r="8" spans="1:8" ht="21.75" customHeight="1">
      <c r="A8" s="43"/>
      <c r="B8" s="43" t="s">
        <v>303</v>
      </c>
      <c r="C8" s="43"/>
      <c r="D8" s="43"/>
      <c r="E8" s="43"/>
      <c r="F8" s="64"/>
      <c r="G8" s="64"/>
      <c r="H8" s="64"/>
    </row>
    <row r="9" spans="1:8" ht="21.75" customHeight="1">
      <c r="A9" s="43"/>
      <c r="B9" s="43" t="s">
        <v>304</v>
      </c>
      <c r="C9" s="43"/>
      <c r="D9" s="43"/>
      <c r="E9" s="43"/>
      <c r="F9" s="64"/>
      <c r="G9" s="64"/>
      <c r="H9" s="64"/>
    </row>
    <row r="10" spans="1:8" ht="21.75" customHeight="1">
      <c r="A10" s="43"/>
      <c r="B10" s="43" t="s">
        <v>305</v>
      </c>
      <c r="C10" s="43"/>
      <c r="D10" s="43"/>
      <c r="E10" s="43"/>
      <c r="F10" s="64"/>
      <c r="G10" s="64"/>
      <c r="H10" s="64"/>
    </row>
    <row r="11" spans="1:8" ht="21.75" customHeight="1">
      <c r="A11" s="43"/>
      <c r="B11" s="43" t="s">
        <v>286</v>
      </c>
      <c r="C11" s="43"/>
      <c r="D11" s="43"/>
      <c r="E11" s="43"/>
      <c r="F11" s="64"/>
      <c r="G11" s="64"/>
      <c r="H11" s="64"/>
    </row>
    <row r="12" spans="1:8" ht="21.75" customHeight="1">
      <c r="A12" s="43"/>
      <c r="B12" s="43" t="s">
        <v>306</v>
      </c>
      <c r="C12" s="43"/>
      <c r="D12" s="43"/>
      <c r="E12" s="40"/>
      <c r="F12" s="64"/>
      <c r="G12" s="64"/>
      <c r="H12" s="64"/>
    </row>
    <row r="13" spans="1:8" ht="73.5" customHeight="1">
      <c r="A13" s="40" t="s">
        <v>307</v>
      </c>
      <c r="B13" s="72" t="s">
        <v>272</v>
      </c>
      <c r="C13" s="73"/>
      <c r="D13" s="73"/>
      <c r="E13" s="73"/>
      <c r="F13" s="73"/>
      <c r="G13" s="73"/>
      <c r="H13" s="73"/>
    </row>
    <row r="14" spans="1:8" ht="21.75" customHeight="1">
      <c r="A14" s="43" t="s">
        <v>308</v>
      </c>
      <c r="B14" s="40" t="s">
        <v>309</v>
      </c>
      <c r="C14" s="40" t="s">
        <v>275</v>
      </c>
      <c r="D14" s="40"/>
      <c r="E14" s="40" t="s">
        <v>276</v>
      </c>
      <c r="F14" s="40"/>
      <c r="G14" s="40" t="s">
        <v>277</v>
      </c>
      <c r="H14" s="40"/>
    </row>
    <row r="15" spans="1:8" ht="21.75" customHeight="1">
      <c r="A15" s="40"/>
      <c r="B15" s="40" t="s">
        <v>310</v>
      </c>
      <c r="C15" s="40" t="s">
        <v>279</v>
      </c>
      <c r="D15" s="40"/>
      <c r="E15" s="65" t="s">
        <v>280</v>
      </c>
      <c r="F15" s="74"/>
      <c r="G15" s="74"/>
      <c r="H15" s="74"/>
    </row>
    <row r="16" spans="1:8" ht="21.75" customHeight="1">
      <c r="A16" s="40"/>
      <c r="B16" s="40"/>
      <c r="C16" s="40"/>
      <c r="D16" s="40"/>
      <c r="E16" s="65" t="s">
        <v>281</v>
      </c>
      <c r="F16" s="74"/>
      <c r="G16" s="74"/>
      <c r="H16" s="74"/>
    </row>
    <row r="17" spans="1:8" ht="21.75" customHeight="1">
      <c r="A17" s="40"/>
      <c r="B17" s="40"/>
      <c r="C17" s="40"/>
      <c r="D17" s="40"/>
      <c r="E17" s="65" t="s">
        <v>282</v>
      </c>
      <c r="F17" s="74"/>
      <c r="G17" s="74"/>
      <c r="H17" s="74"/>
    </row>
    <row r="18" spans="1:8" ht="21.75" customHeight="1">
      <c r="A18" s="40"/>
      <c r="B18" s="40"/>
      <c r="C18" s="43" t="s">
        <v>283</v>
      </c>
      <c r="D18" s="43"/>
      <c r="E18" s="65" t="s">
        <v>280</v>
      </c>
      <c r="F18" s="74"/>
      <c r="G18" s="74"/>
      <c r="H18" s="74"/>
    </row>
    <row r="19" spans="1:8" ht="21.75" customHeight="1">
      <c r="A19" s="40"/>
      <c r="B19" s="40"/>
      <c r="C19" s="43"/>
      <c r="D19" s="43"/>
      <c r="E19" s="65" t="s">
        <v>281</v>
      </c>
      <c r="F19" s="74"/>
      <c r="G19" s="75"/>
      <c r="H19" s="75"/>
    </row>
    <row r="20" spans="1:8" ht="21.75" customHeight="1">
      <c r="A20" s="40"/>
      <c r="B20" s="40"/>
      <c r="C20" s="43"/>
      <c r="D20" s="43"/>
      <c r="E20" s="65" t="s">
        <v>282</v>
      </c>
      <c r="F20" s="76"/>
      <c r="G20" s="74"/>
      <c r="H20" s="74"/>
    </row>
    <row r="21" spans="1:8" ht="21.75" customHeight="1">
      <c r="A21" s="40"/>
      <c r="B21" s="40"/>
      <c r="C21" s="43" t="s">
        <v>284</v>
      </c>
      <c r="D21" s="43"/>
      <c r="E21" s="65" t="s">
        <v>280</v>
      </c>
      <c r="F21" s="76"/>
      <c r="G21" s="74"/>
      <c r="H21" s="74"/>
    </row>
    <row r="22" spans="1:8" ht="21.75" customHeight="1">
      <c r="A22" s="40"/>
      <c r="B22" s="40"/>
      <c r="C22" s="43"/>
      <c r="D22" s="43"/>
      <c r="E22" s="65" t="s">
        <v>281</v>
      </c>
      <c r="F22" s="74"/>
      <c r="G22" s="77"/>
      <c r="H22" s="77"/>
    </row>
    <row r="23" spans="1:8" ht="21.75" customHeight="1">
      <c r="A23" s="40"/>
      <c r="B23" s="40"/>
      <c r="C23" s="43"/>
      <c r="D23" s="43"/>
      <c r="E23" s="65" t="s">
        <v>282</v>
      </c>
      <c r="F23" s="74"/>
      <c r="G23" s="74"/>
      <c r="H23" s="74"/>
    </row>
    <row r="24" spans="1:8" ht="21.75" customHeight="1">
      <c r="A24" s="40"/>
      <c r="B24" s="40"/>
      <c r="C24" s="43" t="s">
        <v>285</v>
      </c>
      <c r="D24" s="43"/>
      <c r="E24" s="65" t="s">
        <v>280</v>
      </c>
      <c r="F24" s="74"/>
      <c r="G24" s="74"/>
      <c r="H24" s="74"/>
    </row>
    <row r="25" spans="1:8" ht="21.75" customHeight="1">
      <c r="A25" s="40"/>
      <c r="B25" s="40"/>
      <c r="C25" s="43"/>
      <c r="D25" s="43"/>
      <c r="E25" s="65" t="s">
        <v>281</v>
      </c>
      <c r="F25" s="74"/>
      <c r="G25" s="74"/>
      <c r="H25" s="74"/>
    </row>
    <row r="26" spans="1:8" ht="21.75" customHeight="1">
      <c r="A26" s="40"/>
      <c r="B26" s="40"/>
      <c r="C26" s="43"/>
      <c r="D26" s="43"/>
      <c r="E26" s="65" t="s">
        <v>282</v>
      </c>
      <c r="F26" s="74"/>
      <c r="G26" s="74"/>
      <c r="H26" s="74"/>
    </row>
    <row r="27" spans="1:8" ht="21.75" customHeight="1">
      <c r="A27" s="40"/>
      <c r="B27" s="40"/>
      <c r="C27" s="43" t="s">
        <v>286</v>
      </c>
      <c r="D27" s="43"/>
      <c r="E27" s="74"/>
      <c r="F27" s="74"/>
      <c r="G27" s="74"/>
      <c r="H27" s="74"/>
    </row>
    <row r="28" spans="1:8" ht="21.75" customHeight="1">
      <c r="A28" s="40"/>
      <c r="B28" s="40" t="s">
        <v>311</v>
      </c>
      <c r="C28" s="43" t="s">
        <v>288</v>
      </c>
      <c r="D28" s="43"/>
      <c r="E28" s="65" t="s">
        <v>280</v>
      </c>
      <c r="F28" s="74"/>
      <c r="G28" s="74"/>
      <c r="H28" s="74"/>
    </row>
    <row r="29" spans="1:8" ht="21.75" customHeight="1">
      <c r="A29" s="40"/>
      <c r="B29" s="40"/>
      <c r="C29" s="43"/>
      <c r="D29" s="43"/>
      <c r="E29" s="65" t="s">
        <v>281</v>
      </c>
      <c r="F29" s="74"/>
      <c r="G29" s="74"/>
      <c r="H29" s="74"/>
    </row>
    <row r="30" spans="1:8" ht="21.75" customHeight="1">
      <c r="A30" s="40"/>
      <c r="B30" s="40"/>
      <c r="C30" s="43"/>
      <c r="D30" s="43"/>
      <c r="E30" s="65" t="s">
        <v>282</v>
      </c>
      <c r="F30" s="74"/>
      <c r="G30" s="74"/>
      <c r="H30" s="74"/>
    </row>
    <row r="31" spans="1:8" ht="21.75" customHeight="1">
      <c r="A31" s="40"/>
      <c r="B31" s="40"/>
      <c r="C31" s="43" t="s">
        <v>289</v>
      </c>
      <c r="D31" s="43"/>
      <c r="E31" s="65" t="s">
        <v>280</v>
      </c>
      <c r="F31" s="74"/>
      <c r="G31" s="74"/>
      <c r="H31" s="74"/>
    </row>
    <row r="32" spans="1:8" ht="21.75" customHeight="1">
      <c r="A32" s="40"/>
      <c r="B32" s="40"/>
      <c r="C32" s="43"/>
      <c r="D32" s="43"/>
      <c r="E32" s="65" t="s">
        <v>281</v>
      </c>
      <c r="F32" s="74"/>
      <c r="G32" s="74"/>
      <c r="H32" s="74"/>
    </row>
    <row r="33" spans="1:8" ht="21.75" customHeight="1">
      <c r="A33" s="40"/>
      <c r="B33" s="40"/>
      <c r="C33" s="43"/>
      <c r="D33" s="43"/>
      <c r="E33" s="65" t="s">
        <v>282</v>
      </c>
      <c r="F33" s="74"/>
      <c r="G33" s="74"/>
      <c r="H33" s="74"/>
    </row>
    <row r="34" spans="1:8" ht="21.75" customHeight="1">
      <c r="A34" s="40"/>
      <c r="B34" s="40"/>
      <c r="C34" s="43" t="s">
        <v>290</v>
      </c>
      <c r="D34" s="43"/>
      <c r="E34" s="65" t="s">
        <v>280</v>
      </c>
      <c r="F34" s="74"/>
      <c r="G34" s="74"/>
      <c r="H34" s="74"/>
    </row>
    <row r="35" spans="1:8" ht="21.75" customHeight="1">
      <c r="A35" s="40"/>
      <c r="B35" s="40"/>
      <c r="C35" s="43"/>
      <c r="D35" s="43"/>
      <c r="E35" s="65" t="s">
        <v>281</v>
      </c>
      <c r="F35" s="74"/>
      <c r="G35" s="74"/>
      <c r="H35" s="74"/>
    </row>
    <row r="36" spans="1:8" ht="21.75" customHeight="1">
      <c r="A36" s="40"/>
      <c r="B36" s="40"/>
      <c r="C36" s="43"/>
      <c r="D36" s="43"/>
      <c r="E36" s="65" t="s">
        <v>282</v>
      </c>
      <c r="F36" s="74"/>
      <c r="G36" s="74"/>
      <c r="H36" s="74"/>
    </row>
    <row r="37" spans="1:8" ht="21.75" customHeight="1">
      <c r="A37" s="40"/>
      <c r="B37" s="40"/>
      <c r="C37" s="43" t="s">
        <v>291</v>
      </c>
      <c r="D37" s="43"/>
      <c r="E37" s="65" t="s">
        <v>280</v>
      </c>
      <c r="F37" s="74"/>
      <c r="G37" s="74"/>
      <c r="H37" s="74"/>
    </row>
    <row r="38" spans="1:8" ht="21.75" customHeight="1">
      <c r="A38" s="40"/>
      <c r="B38" s="40"/>
      <c r="C38" s="43"/>
      <c r="D38" s="43"/>
      <c r="E38" s="65" t="s">
        <v>281</v>
      </c>
      <c r="F38" s="74"/>
      <c r="G38" s="74"/>
      <c r="H38" s="74"/>
    </row>
    <row r="39" spans="1:8" ht="21.75" customHeight="1">
      <c r="A39" s="40"/>
      <c r="B39" s="40"/>
      <c r="C39" s="43"/>
      <c r="D39" s="43"/>
      <c r="E39" s="65" t="s">
        <v>282</v>
      </c>
      <c r="F39" s="74"/>
      <c r="G39" s="74"/>
      <c r="H39" s="74"/>
    </row>
    <row r="40" spans="1:8" ht="21.75" customHeight="1">
      <c r="A40" s="40"/>
      <c r="B40" s="40"/>
      <c r="C40" s="43" t="s">
        <v>286</v>
      </c>
      <c r="D40" s="43"/>
      <c r="E40" s="74"/>
      <c r="F40" s="74"/>
      <c r="G40" s="74"/>
      <c r="H40" s="74"/>
    </row>
    <row r="41" spans="1:8" ht="21.75" customHeight="1">
      <c r="A41" s="40"/>
      <c r="B41" s="43" t="s">
        <v>312</v>
      </c>
      <c r="C41" s="43" t="s">
        <v>293</v>
      </c>
      <c r="D41" s="43"/>
      <c r="E41" s="65" t="s">
        <v>280</v>
      </c>
      <c r="F41" s="74"/>
      <c r="G41" s="74"/>
      <c r="H41" s="74"/>
    </row>
    <row r="42" spans="1:8" ht="21.75" customHeight="1">
      <c r="A42" s="40"/>
      <c r="B42" s="43"/>
      <c r="C42" s="43"/>
      <c r="D42" s="43"/>
      <c r="E42" s="65" t="s">
        <v>281</v>
      </c>
      <c r="F42" s="74"/>
      <c r="G42" s="74"/>
      <c r="H42" s="74"/>
    </row>
    <row r="43" spans="1:8" ht="21.75" customHeight="1">
      <c r="A43" s="40"/>
      <c r="B43" s="43"/>
      <c r="C43" s="43"/>
      <c r="D43" s="43"/>
      <c r="E43" s="65" t="s">
        <v>282</v>
      </c>
      <c r="F43" s="74"/>
      <c r="G43" s="74"/>
      <c r="H43" s="74"/>
    </row>
    <row r="44" spans="1:8" ht="21.75" customHeight="1">
      <c r="A44" s="40"/>
      <c r="B44" s="43"/>
      <c r="C44" s="43" t="s">
        <v>286</v>
      </c>
      <c r="D44" s="43"/>
      <c r="E44" s="74"/>
      <c r="F44" s="74"/>
      <c r="G44" s="74"/>
      <c r="H44" s="74"/>
    </row>
    <row r="45" spans="1:8" s="70" customFormat="1" ht="24" customHeight="1">
      <c r="A45" s="66" t="s">
        <v>313</v>
      </c>
      <c r="B45" s="66"/>
      <c r="C45" s="66"/>
      <c r="D45" s="66"/>
      <c r="E45" s="66"/>
      <c r="F45" s="66"/>
      <c r="G45" s="66"/>
      <c r="H45" s="66"/>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37:D39"/>
    <mergeCell ref="C41:D43"/>
    <mergeCell ref="C18:D20"/>
    <mergeCell ref="C21:D23"/>
    <mergeCell ref="C24:D26"/>
    <mergeCell ref="C28:D30"/>
    <mergeCell ref="C31:D33"/>
    <mergeCell ref="C34:D36"/>
  </mergeCells>
  <printOptions horizontalCentered="1"/>
  <pageMargins left="0.47" right="0.47" top="0.39" bottom="0.39" header="0.35" footer="0.41"/>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A1" sqref="A1"/>
    </sheetView>
  </sheetViews>
  <sheetFormatPr defaultColWidth="12" defaultRowHeight="11.25"/>
  <cols>
    <col min="1" max="2" width="8.16015625" style="30" customWidth="1"/>
    <col min="3" max="3" width="16.5" style="30" customWidth="1"/>
    <col min="4" max="4" width="32.5" style="30" customWidth="1"/>
    <col min="5" max="5" width="26.16015625" style="30" customWidth="1"/>
    <col min="6" max="6" width="16.5" style="30" customWidth="1"/>
    <col min="7" max="7" width="16.83203125" style="30" customWidth="1"/>
    <col min="8" max="8" width="16.5" style="30" customWidth="1"/>
    <col min="9" max="9" width="26.16015625" style="30" customWidth="1"/>
    <col min="10" max="16384" width="12" style="30" customWidth="1"/>
  </cols>
  <sheetData>
    <row r="1" spans="1:4" ht="16.5" customHeight="1">
      <c r="A1" s="31" t="s">
        <v>44</v>
      </c>
      <c r="B1" s="32"/>
      <c r="C1" s="32"/>
      <c r="D1" s="32"/>
    </row>
    <row r="2" spans="1:9" ht="33.75" customHeight="1">
      <c r="A2" s="33" t="s">
        <v>45</v>
      </c>
      <c r="B2" s="33"/>
      <c r="C2" s="33"/>
      <c r="D2" s="33"/>
      <c r="E2" s="33"/>
      <c r="F2" s="33"/>
      <c r="G2" s="33"/>
      <c r="H2" s="33"/>
      <c r="I2" s="33"/>
    </row>
    <row r="3" spans="1:9" ht="14.25" customHeight="1">
      <c r="A3" s="34"/>
      <c r="B3" s="34"/>
      <c r="C3" s="34"/>
      <c r="D3" s="34"/>
      <c r="E3" s="34"/>
      <c r="F3" s="34"/>
      <c r="G3" s="34"/>
      <c r="H3" s="34"/>
      <c r="I3" s="34"/>
    </row>
    <row r="4" spans="1:4" ht="21.75" customHeight="1">
      <c r="A4" s="35"/>
      <c r="B4" s="36"/>
      <c r="C4" s="37"/>
      <c r="D4" s="37"/>
    </row>
    <row r="5" spans="1:9" ht="21.75" customHeight="1">
      <c r="A5" s="38" t="s">
        <v>260</v>
      </c>
      <c r="B5" s="39"/>
      <c r="C5" s="39"/>
      <c r="D5" s="40"/>
      <c r="E5" s="40"/>
      <c r="F5" s="40"/>
      <c r="G5" s="40"/>
      <c r="H5" s="40"/>
      <c r="I5" s="40"/>
    </row>
    <row r="6" spans="1:9" ht="21.75" customHeight="1">
      <c r="A6" s="41" t="s">
        <v>261</v>
      </c>
      <c r="B6" s="42"/>
      <c r="C6" s="42"/>
      <c r="D6" s="43"/>
      <c r="E6" s="43"/>
      <c r="F6" s="41" t="s">
        <v>262</v>
      </c>
      <c r="G6" s="44"/>
      <c r="H6" s="40"/>
      <c r="I6" s="40"/>
    </row>
    <row r="7" spans="1:9" ht="21.75" customHeight="1">
      <c r="A7" s="45" t="s">
        <v>263</v>
      </c>
      <c r="B7" s="46"/>
      <c r="C7" s="47"/>
      <c r="D7" s="48" t="s">
        <v>264</v>
      </c>
      <c r="E7" s="48"/>
      <c r="F7" s="49" t="s">
        <v>265</v>
      </c>
      <c r="G7" s="50"/>
      <c r="H7" s="51"/>
      <c r="I7" s="67"/>
    </row>
    <row r="8" spans="1:9" ht="21.75" customHeight="1">
      <c r="A8" s="52"/>
      <c r="B8" s="53"/>
      <c r="C8" s="54"/>
      <c r="D8" s="48" t="s">
        <v>266</v>
      </c>
      <c r="E8" s="48"/>
      <c r="F8" s="49" t="s">
        <v>266</v>
      </c>
      <c r="G8" s="50"/>
      <c r="H8" s="51"/>
      <c r="I8" s="67"/>
    </row>
    <row r="9" spans="1:9" ht="21.75" customHeight="1">
      <c r="A9" s="55"/>
      <c r="B9" s="56"/>
      <c r="C9" s="57"/>
      <c r="D9" s="48" t="s">
        <v>267</v>
      </c>
      <c r="E9" s="48"/>
      <c r="F9" s="49" t="s">
        <v>268</v>
      </c>
      <c r="G9" s="50"/>
      <c r="H9" s="51"/>
      <c r="I9" s="67"/>
    </row>
    <row r="10" spans="1:9" ht="21.75" customHeight="1">
      <c r="A10" s="40" t="s">
        <v>269</v>
      </c>
      <c r="B10" s="43" t="s">
        <v>270</v>
      </c>
      <c r="C10" s="43"/>
      <c r="D10" s="43"/>
      <c r="E10" s="43"/>
      <c r="F10" s="41" t="s">
        <v>271</v>
      </c>
      <c r="G10" s="42"/>
      <c r="H10" s="42"/>
      <c r="I10" s="44"/>
    </row>
    <row r="11" spans="1:9" ht="100.5" customHeight="1">
      <c r="A11" s="58"/>
      <c r="B11" s="59" t="s">
        <v>272</v>
      </c>
      <c r="C11" s="59"/>
      <c r="D11" s="59"/>
      <c r="E11" s="59"/>
      <c r="F11" s="60" t="s">
        <v>272</v>
      </c>
      <c r="G11" s="61"/>
      <c r="H11" s="62"/>
      <c r="I11" s="68"/>
    </row>
    <row r="12" spans="1:9" ht="24">
      <c r="A12" s="43" t="s">
        <v>273</v>
      </c>
      <c r="B12" s="63" t="s">
        <v>274</v>
      </c>
      <c r="C12" s="43" t="s">
        <v>275</v>
      </c>
      <c r="D12" s="43" t="s">
        <v>276</v>
      </c>
      <c r="E12" s="43" t="s">
        <v>277</v>
      </c>
      <c r="F12" s="43" t="s">
        <v>275</v>
      </c>
      <c r="G12" s="43" t="s">
        <v>276</v>
      </c>
      <c r="H12" s="43"/>
      <c r="I12" s="43" t="s">
        <v>277</v>
      </c>
    </row>
    <row r="13" spans="1:9" ht="21.75" customHeight="1">
      <c r="A13" s="43"/>
      <c r="B13" s="43" t="s">
        <v>278</v>
      </c>
      <c r="C13" s="43" t="s">
        <v>279</v>
      </c>
      <c r="D13" s="48" t="s">
        <v>280</v>
      </c>
      <c r="E13" s="64"/>
      <c r="F13" s="43" t="s">
        <v>279</v>
      </c>
      <c r="G13" s="65" t="s">
        <v>280</v>
      </c>
      <c r="H13" s="65"/>
      <c r="I13" s="64"/>
    </row>
    <row r="14" spans="1:9" ht="21.75" customHeight="1">
      <c r="A14" s="43"/>
      <c r="B14" s="40"/>
      <c r="C14" s="43"/>
      <c r="D14" s="48" t="s">
        <v>281</v>
      </c>
      <c r="E14" s="64"/>
      <c r="F14" s="43"/>
      <c r="G14" s="65" t="s">
        <v>281</v>
      </c>
      <c r="H14" s="65"/>
      <c r="I14" s="64"/>
    </row>
    <row r="15" spans="1:9" ht="21.75" customHeight="1">
      <c r="A15" s="43"/>
      <c r="B15" s="40"/>
      <c r="C15" s="43"/>
      <c r="D15" s="48" t="s">
        <v>282</v>
      </c>
      <c r="E15" s="64"/>
      <c r="F15" s="43"/>
      <c r="G15" s="65" t="s">
        <v>282</v>
      </c>
      <c r="H15" s="65"/>
      <c r="I15" s="64"/>
    </row>
    <row r="16" spans="1:9" ht="21.75" customHeight="1">
      <c r="A16" s="43"/>
      <c r="B16" s="40"/>
      <c r="C16" s="43" t="s">
        <v>283</v>
      </c>
      <c r="D16" s="48" t="s">
        <v>280</v>
      </c>
      <c r="E16" s="64"/>
      <c r="F16" s="43" t="s">
        <v>283</v>
      </c>
      <c r="G16" s="65" t="s">
        <v>280</v>
      </c>
      <c r="H16" s="65"/>
      <c r="I16" s="64"/>
    </row>
    <row r="17" spans="1:9" ht="21.75" customHeight="1">
      <c r="A17" s="43"/>
      <c r="B17" s="40"/>
      <c r="C17" s="43"/>
      <c r="D17" s="48" t="s">
        <v>281</v>
      </c>
      <c r="E17" s="64"/>
      <c r="F17" s="43"/>
      <c r="G17" s="65" t="s">
        <v>281</v>
      </c>
      <c r="H17" s="65"/>
      <c r="I17" s="64"/>
    </row>
    <row r="18" spans="1:9" ht="21.75" customHeight="1">
      <c r="A18" s="43"/>
      <c r="B18" s="40"/>
      <c r="C18" s="43"/>
      <c r="D18" s="48" t="s">
        <v>282</v>
      </c>
      <c r="E18" s="64"/>
      <c r="F18" s="43"/>
      <c r="G18" s="65" t="s">
        <v>282</v>
      </c>
      <c r="H18" s="65"/>
      <c r="I18" s="64"/>
    </row>
    <row r="19" spans="1:9" ht="21.75" customHeight="1">
      <c r="A19" s="43"/>
      <c r="B19" s="40"/>
      <c r="C19" s="43" t="s">
        <v>284</v>
      </c>
      <c r="D19" s="48" t="s">
        <v>280</v>
      </c>
      <c r="E19" s="64"/>
      <c r="F19" s="43" t="s">
        <v>284</v>
      </c>
      <c r="G19" s="65" t="s">
        <v>280</v>
      </c>
      <c r="H19" s="65"/>
      <c r="I19" s="64"/>
    </row>
    <row r="20" spans="1:9" ht="21.75" customHeight="1">
      <c r="A20" s="43"/>
      <c r="B20" s="40"/>
      <c r="C20" s="43"/>
      <c r="D20" s="48" t="s">
        <v>281</v>
      </c>
      <c r="E20" s="64"/>
      <c r="F20" s="43"/>
      <c r="G20" s="65" t="s">
        <v>281</v>
      </c>
      <c r="H20" s="65"/>
      <c r="I20" s="64"/>
    </row>
    <row r="21" spans="1:9" ht="21.75" customHeight="1">
      <c r="A21" s="43"/>
      <c r="B21" s="40"/>
      <c r="C21" s="43"/>
      <c r="D21" s="48" t="s">
        <v>282</v>
      </c>
      <c r="E21" s="64"/>
      <c r="F21" s="43"/>
      <c r="G21" s="65" t="s">
        <v>282</v>
      </c>
      <c r="H21" s="65"/>
      <c r="I21" s="64"/>
    </row>
    <row r="22" spans="1:9" ht="21.75" customHeight="1">
      <c r="A22" s="43"/>
      <c r="B22" s="40"/>
      <c r="C22" s="43" t="s">
        <v>285</v>
      </c>
      <c r="D22" s="48" t="s">
        <v>280</v>
      </c>
      <c r="E22" s="64"/>
      <c r="F22" s="43" t="s">
        <v>285</v>
      </c>
      <c r="G22" s="65" t="s">
        <v>280</v>
      </c>
      <c r="H22" s="65"/>
      <c r="I22" s="64"/>
    </row>
    <row r="23" spans="1:9" ht="21.75" customHeight="1">
      <c r="A23" s="43"/>
      <c r="B23" s="40"/>
      <c r="C23" s="43"/>
      <c r="D23" s="48" t="s">
        <v>281</v>
      </c>
      <c r="E23" s="64"/>
      <c r="F23" s="43"/>
      <c r="G23" s="65" t="s">
        <v>281</v>
      </c>
      <c r="H23" s="65"/>
      <c r="I23" s="64"/>
    </row>
    <row r="24" spans="1:9" ht="21.75" customHeight="1">
      <c r="A24" s="43"/>
      <c r="B24" s="40"/>
      <c r="C24" s="43"/>
      <c r="D24" s="48" t="s">
        <v>282</v>
      </c>
      <c r="E24" s="64"/>
      <c r="F24" s="43"/>
      <c r="G24" s="65" t="s">
        <v>282</v>
      </c>
      <c r="H24" s="65"/>
      <c r="I24" s="64"/>
    </row>
    <row r="25" spans="1:9" ht="21.75" customHeight="1">
      <c r="A25" s="43"/>
      <c r="B25" s="40"/>
      <c r="C25" s="43" t="s">
        <v>286</v>
      </c>
      <c r="D25" s="64"/>
      <c r="E25" s="43"/>
      <c r="F25" s="43" t="s">
        <v>286</v>
      </c>
      <c r="G25" s="65"/>
      <c r="H25" s="65"/>
      <c r="I25" s="64"/>
    </row>
    <row r="26" spans="1:9" ht="21.75" customHeight="1">
      <c r="A26" s="43"/>
      <c r="B26" s="43" t="s">
        <v>287</v>
      </c>
      <c r="C26" s="43" t="s">
        <v>288</v>
      </c>
      <c r="D26" s="48" t="s">
        <v>280</v>
      </c>
      <c r="E26" s="64"/>
      <c r="F26" s="43" t="s">
        <v>288</v>
      </c>
      <c r="G26" s="65" t="s">
        <v>280</v>
      </c>
      <c r="H26" s="65"/>
      <c r="I26" s="64"/>
    </row>
    <row r="27" spans="1:9" ht="21.75" customHeight="1">
      <c r="A27" s="43"/>
      <c r="B27" s="40"/>
      <c r="C27" s="43"/>
      <c r="D27" s="48" t="s">
        <v>281</v>
      </c>
      <c r="E27" s="64"/>
      <c r="F27" s="43"/>
      <c r="G27" s="65" t="s">
        <v>281</v>
      </c>
      <c r="H27" s="65"/>
      <c r="I27" s="64"/>
    </row>
    <row r="28" spans="1:9" ht="21.75" customHeight="1">
      <c r="A28" s="43"/>
      <c r="B28" s="40"/>
      <c r="C28" s="43"/>
      <c r="D28" s="48" t="s">
        <v>282</v>
      </c>
      <c r="E28" s="64"/>
      <c r="F28" s="43"/>
      <c r="G28" s="65" t="s">
        <v>282</v>
      </c>
      <c r="H28" s="65"/>
      <c r="I28" s="64"/>
    </row>
    <row r="29" spans="1:9" ht="21.75" customHeight="1">
      <c r="A29" s="43"/>
      <c r="B29" s="40"/>
      <c r="C29" s="43" t="s">
        <v>289</v>
      </c>
      <c r="D29" s="48" t="s">
        <v>280</v>
      </c>
      <c r="E29" s="64"/>
      <c r="F29" s="43" t="s">
        <v>289</v>
      </c>
      <c r="G29" s="65" t="s">
        <v>280</v>
      </c>
      <c r="H29" s="65"/>
      <c r="I29" s="64"/>
    </row>
    <row r="30" spans="1:9" ht="21.75" customHeight="1">
      <c r="A30" s="43"/>
      <c r="B30" s="40"/>
      <c r="C30" s="43"/>
      <c r="D30" s="48" t="s">
        <v>281</v>
      </c>
      <c r="E30" s="64"/>
      <c r="F30" s="43"/>
      <c r="G30" s="65" t="s">
        <v>281</v>
      </c>
      <c r="H30" s="65"/>
      <c r="I30" s="64"/>
    </row>
    <row r="31" spans="1:9" ht="21.75" customHeight="1">
      <c r="A31" s="43"/>
      <c r="B31" s="40"/>
      <c r="C31" s="43"/>
      <c r="D31" s="48" t="s">
        <v>282</v>
      </c>
      <c r="E31" s="64"/>
      <c r="F31" s="43"/>
      <c r="G31" s="65" t="s">
        <v>282</v>
      </c>
      <c r="H31" s="65"/>
      <c r="I31" s="64"/>
    </row>
    <row r="32" spans="1:9" ht="21.75" customHeight="1">
      <c r="A32" s="43"/>
      <c r="B32" s="40"/>
      <c r="C32" s="43" t="s">
        <v>290</v>
      </c>
      <c r="D32" s="48" t="s">
        <v>280</v>
      </c>
      <c r="E32" s="64"/>
      <c r="F32" s="43" t="s">
        <v>290</v>
      </c>
      <c r="G32" s="65" t="s">
        <v>280</v>
      </c>
      <c r="H32" s="65"/>
      <c r="I32" s="64"/>
    </row>
    <row r="33" spans="1:9" ht="21.75" customHeight="1">
      <c r="A33" s="43"/>
      <c r="B33" s="40"/>
      <c r="C33" s="43"/>
      <c r="D33" s="48" t="s">
        <v>281</v>
      </c>
      <c r="E33" s="64"/>
      <c r="F33" s="43"/>
      <c r="G33" s="65" t="s">
        <v>281</v>
      </c>
      <c r="H33" s="65"/>
      <c r="I33" s="64"/>
    </row>
    <row r="34" spans="1:9" ht="21.75" customHeight="1">
      <c r="A34" s="43"/>
      <c r="B34" s="40"/>
      <c r="C34" s="43"/>
      <c r="D34" s="48" t="s">
        <v>282</v>
      </c>
      <c r="E34" s="64"/>
      <c r="F34" s="43"/>
      <c r="G34" s="65" t="s">
        <v>282</v>
      </c>
      <c r="H34" s="65"/>
      <c r="I34" s="64"/>
    </row>
    <row r="35" spans="1:9" ht="21.75" customHeight="1">
      <c r="A35" s="43"/>
      <c r="B35" s="40"/>
      <c r="C35" s="43" t="s">
        <v>291</v>
      </c>
      <c r="D35" s="48" t="s">
        <v>280</v>
      </c>
      <c r="E35" s="64"/>
      <c r="F35" s="43" t="s">
        <v>291</v>
      </c>
      <c r="G35" s="65" t="s">
        <v>280</v>
      </c>
      <c r="H35" s="65"/>
      <c r="I35" s="64"/>
    </row>
    <row r="36" spans="1:9" ht="21.75" customHeight="1">
      <c r="A36" s="43"/>
      <c r="B36" s="40"/>
      <c r="C36" s="43"/>
      <c r="D36" s="48" t="s">
        <v>281</v>
      </c>
      <c r="E36" s="64"/>
      <c r="F36" s="43"/>
      <c r="G36" s="65" t="s">
        <v>281</v>
      </c>
      <c r="H36" s="65"/>
      <c r="I36" s="64"/>
    </row>
    <row r="37" spans="1:9" ht="21.75" customHeight="1">
      <c r="A37" s="43"/>
      <c r="B37" s="40"/>
      <c r="C37" s="43"/>
      <c r="D37" s="48" t="s">
        <v>282</v>
      </c>
      <c r="E37" s="64"/>
      <c r="F37" s="43"/>
      <c r="G37" s="65" t="s">
        <v>282</v>
      </c>
      <c r="H37" s="65"/>
      <c r="I37" s="64"/>
    </row>
    <row r="38" spans="1:9" ht="21.75" customHeight="1">
      <c r="A38" s="43"/>
      <c r="B38" s="40"/>
      <c r="C38" s="43" t="s">
        <v>286</v>
      </c>
      <c r="D38" s="64"/>
      <c r="E38" s="64"/>
      <c r="F38" s="43" t="s">
        <v>286</v>
      </c>
      <c r="G38" s="65"/>
      <c r="H38" s="65"/>
      <c r="I38" s="64"/>
    </row>
    <row r="39" spans="1:9" ht="21.75" customHeight="1">
      <c r="A39" s="43"/>
      <c r="B39" s="43" t="s">
        <v>292</v>
      </c>
      <c r="C39" s="43" t="s">
        <v>293</v>
      </c>
      <c r="D39" s="48" t="s">
        <v>280</v>
      </c>
      <c r="E39" s="40"/>
      <c r="F39" s="43" t="s">
        <v>293</v>
      </c>
      <c r="G39" s="65" t="s">
        <v>280</v>
      </c>
      <c r="H39" s="65"/>
      <c r="I39" s="64"/>
    </row>
    <row r="40" spans="1:9" ht="21.75" customHeight="1">
      <c r="A40" s="43"/>
      <c r="B40" s="43"/>
      <c r="C40" s="43"/>
      <c r="D40" s="48" t="s">
        <v>281</v>
      </c>
      <c r="E40" s="43"/>
      <c r="F40" s="43"/>
      <c r="G40" s="65" t="s">
        <v>281</v>
      </c>
      <c r="H40" s="65"/>
      <c r="I40" s="64"/>
    </row>
    <row r="41" spans="1:9" ht="21.75" customHeight="1">
      <c r="A41" s="43"/>
      <c r="B41" s="43"/>
      <c r="C41" s="43"/>
      <c r="D41" s="48" t="s">
        <v>282</v>
      </c>
      <c r="E41" s="43"/>
      <c r="F41" s="43"/>
      <c r="G41" s="65" t="s">
        <v>282</v>
      </c>
      <c r="H41" s="65"/>
      <c r="I41" s="64"/>
    </row>
    <row r="42" spans="1:9" ht="21.75" customHeight="1">
      <c r="A42" s="43"/>
      <c r="B42" s="43"/>
      <c r="C42" s="43" t="s">
        <v>286</v>
      </c>
      <c r="D42" s="64"/>
      <c r="E42" s="43"/>
      <c r="F42" s="43" t="s">
        <v>286</v>
      </c>
      <c r="G42" s="65"/>
      <c r="H42" s="65"/>
      <c r="I42" s="64"/>
    </row>
    <row r="43" spans="1:9" ht="21" customHeight="1">
      <c r="A43" s="66" t="s">
        <v>314</v>
      </c>
      <c r="B43" s="66"/>
      <c r="C43" s="66"/>
      <c r="D43" s="66"/>
      <c r="E43" s="66"/>
      <c r="F43" s="66"/>
      <c r="G43" s="66"/>
      <c r="H43" s="66"/>
      <c r="I43" s="66"/>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dimension ref="A1:O44"/>
  <sheetViews>
    <sheetView workbookViewId="0" topLeftCell="A1">
      <selection activeCell="E10" sqref="E10"/>
    </sheetView>
  </sheetViews>
  <sheetFormatPr defaultColWidth="9.33203125" defaultRowHeight="11.25"/>
  <cols>
    <col min="1" max="1" width="7" style="0" customWidth="1"/>
    <col min="2" max="2" width="21.66015625" style="0" customWidth="1"/>
    <col min="3" max="3" width="8.5" style="0" customWidth="1"/>
    <col min="4" max="4" width="7.83203125" style="0" customWidth="1"/>
    <col min="5" max="5" width="8.16015625" style="0" customWidth="1"/>
    <col min="6" max="6" width="8.83203125" style="0" customWidth="1"/>
    <col min="7" max="7" width="9.83203125" style="0" customWidth="1"/>
    <col min="8" max="8" width="8.66015625" style="0" customWidth="1"/>
    <col min="9" max="9" width="11.33203125" style="0" customWidth="1"/>
    <col min="10" max="10" width="9.33203125" style="0" customWidth="1"/>
    <col min="11" max="11" width="13.16015625" style="0" customWidth="1"/>
    <col min="12" max="15" width="10.5" style="0" customWidth="1"/>
  </cols>
  <sheetData>
    <row r="1" spans="1:2" ht="24" customHeight="1">
      <c r="A1" s="24" t="s">
        <v>46</v>
      </c>
      <c r="B1" s="24"/>
    </row>
    <row r="2" spans="1:15" s="21" customFormat="1" ht="67.5" customHeight="1">
      <c r="A2" s="25" t="s">
        <v>47</v>
      </c>
      <c r="B2" s="25"/>
      <c r="C2" s="25"/>
      <c r="D2" s="25"/>
      <c r="E2" s="25"/>
      <c r="F2" s="25"/>
      <c r="G2" s="25"/>
      <c r="H2" s="25"/>
      <c r="I2" s="25"/>
      <c r="J2" s="25"/>
      <c r="K2" s="25"/>
      <c r="L2" s="25"/>
      <c r="M2" s="25"/>
      <c r="N2" s="25"/>
      <c r="O2" s="25"/>
    </row>
    <row r="3" spans="1:15" s="21" customFormat="1" ht="24.75" customHeight="1">
      <c r="A3" s="26" t="s">
        <v>6</v>
      </c>
      <c r="B3" s="26" t="s">
        <v>315</v>
      </c>
      <c r="C3" s="26" t="s">
        <v>316</v>
      </c>
      <c r="D3" s="26"/>
      <c r="E3" s="26" t="s">
        <v>317</v>
      </c>
      <c r="F3" s="26"/>
      <c r="G3" s="26" t="s">
        <v>318</v>
      </c>
      <c r="H3" s="26" t="s">
        <v>319</v>
      </c>
      <c r="I3" s="26"/>
      <c r="J3" s="26"/>
      <c r="K3" s="26"/>
      <c r="L3" s="26" t="s">
        <v>320</v>
      </c>
      <c r="M3" s="26"/>
      <c r="N3" s="26"/>
      <c r="O3" s="26"/>
    </row>
    <row r="4" spans="1:15" s="21" customFormat="1" ht="31.5" customHeight="1">
      <c r="A4" s="26"/>
      <c r="B4" s="26"/>
      <c r="C4" s="26" t="s">
        <v>321</v>
      </c>
      <c r="D4" s="26" t="s">
        <v>322</v>
      </c>
      <c r="E4" s="26" t="s">
        <v>321</v>
      </c>
      <c r="F4" s="26" t="s">
        <v>322</v>
      </c>
      <c r="G4" s="26"/>
      <c r="H4" s="26" t="s">
        <v>323</v>
      </c>
      <c r="I4" s="26" t="s">
        <v>324</v>
      </c>
      <c r="J4" s="26" t="s">
        <v>325</v>
      </c>
      <c r="K4" s="26" t="s">
        <v>326</v>
      </c>
      <c r="L4" s="26" t="s">
        <v>323</v>
      </c>
      <c r="M4" s="26" t="s">
        <v>324</v>
      </c>
      <c r="N4" s="26" t="s">
        <v>325</v>
      </c>
      <c r="O4" s="26" t="s">
        <v>326</v>
      </c>
    </row>
    <row r="5" spans="1:15" s="21" customFormat="1" ht="19.5" customHeight="1">
      <c r="A5" s="26">
        <v>1</v>
      </c>
      <c r="B5" s="26" t="s">
        <v>139</v>
      </c>
      <c r="C5" s="26">
        <v>10</v>
      </c>
      <c r="D5" s="26">
        <v>1</v>
      </c>
      <c r="E5" s="26">
        <v>10</v>
      </c>
      <c r="F5" s="26">
        <v>1</v>
      </c>
      <c r="G5" s="26">
        <v>33</v>
      </c>
      <c r="H5" s="26"/>
      <c r="I5" s="29"/>
      <c r="J5" s="26">
        <v>110</v>
      </c>
      <c r="K5" s="29">
        <v>174.6</v>
      </c>
      <c r="L5" s="26"/>
      <c r="M5" s="26"/>
      <c r="N5" s="26"/>
      <c r="O5" s="26"/>
    </row>
    <row r="6" spans="1:15" s="21" customFormat="1" ht="19.5" customHeight="1">
      <c r="A6" s="26">
        <v>2</v>
      </c>
      <c r="B6" s="26" t="s">
        <v>140</v>
      </c>
      <c r="C6" s="26"/>
      <c r="D6" s="26">
        <v>5</v>
      </c>
      <c r="E6" s="26"/>
      <c r="F6" s="26">
        <v>5</v>
      </c>
      <c r="G6" s="26"/>
      <c r="H6" s="26"/>
      <c r="I6" s="29"/>
      <c r="J6" s="26"/>
      <c r="K6" s="29"/>
      <c r="L6" s="26"/>
      <c r="M6" s="26"/>
      <c r="N6" s="26"/>
      <c r="O6" s="26"/>
    </row>
    <row r="7" spans="1:15" s="21" customFormat="1" ht="19.5" customHeight="1">
      <c r="A7" s="26"/>
      <c r="B7" s="26" t="s">
        <v>141</v>
      </c>
      <c r="C7" s="26"/>
      <c r="D7" s="26">
        <v>8</v>
      </c>
      <c r="E7" s="26"/>
      <c r="F7" s="26">
        <v>8</v>
      </c>
      <c r="G7" s="26"/>
      <c r="H7" s="26"/>
      <c r="I7" s="29"/>
      <c r="J7" s="26"/>
      <c r="K7" s="29"/>
      <c r="L7" s="26"/>
      <c r="M7" s="26"/>
      <c r="N7" s="26"/>
      <c r="O7" s="26"/>
    </row>
    <row r="8" spans="1:15" s="21" customFormat="1" ht="19.5" customHeight="1">
      <c r="A8" s="26">
        <v>4</v>
      </c>
      <c r="B8" s="26"/>
      <c r="C8" s="26"/>
      <c r="D8" s="26"/>
      <c r="E8" s="26"/>
      <c r="F8" s="26"/>
      <c r="G8" s="26"/>
      <c r="H8" s="26"/>
      <c r="I8" s="29"/>
      <c r="J8" s="26"/>
      <c r="K8" s="29"/>
      <c r="L8" s="26"/>
      <c r="M8" s="26"/>
      <c r="N8" s="26"/>
      <c r="O8" s="26"/>
    </row>
    <row r="9" spans="1:15" s="21" customFormat="1" ht="19.5" customHeight="1">
      <c r="A9" s="26">
        <v>5</v>
      </c>
      <c r="B9" s="26"/>
      <c r="C9" s="26"/>
      <c r="D9" s="26"/>
      <c r="E9" s="26"/>
      <c r="F9" s="26"/>
      <c r="G9" s="26"/>
      <c r="H9" s="26"/>
      <c r="I9" s="29"/>
      <c r="J9" s="26"/>
      <c r="K9" s="29"/>
      <c r="L9" s="26"/>
      <c r="M9" s="26"/>
      <c r="N9" s="26"/>
      <c r="O9" s="26"/>
    </row>
    <row r="10" spans="1:15" s="21" customFormat="1" ht="19.5" customHeight="1">
      <c r="A10" s="26">
        <v>6</v>
      </c>
      <c r="B10" s="26"/>
      <c r="C10" s="26"/>
      <c r="D10" s="26"/>
      <c r="E10" s="26"/>
      <c r="F10" s="26"/>
      <c r="G10" s="26"/>
      <c r="H10" s="26"/>
      <c r="I10" s="29"/>
      <c r="J10" s="26"/>
      <c r="K10" s="29"/>
      <c r="L10" s="26"/>
      <c r="M10" s="26"/>
      <c r="N10" s="26"/>
      <c r="O10" s="26"/>
    </row>
    <row r="11" spans="1:15" s="21" customFormat="1" ht="19.5" customHeight="1">
      <c r="A11" s="26">
        <v>7</v>
      </c>
      <c r="B11" s="26"/>
      <c r="C11" s="26"/>
      <c r="D11" s="26"/>
      <c r="E11" s="26"/>
      <c r="F11" s="26"/>
      <c r="G11" s="26"/>
      <c r="H11" s="26"/>
      <c r="I11" s="29"/>
      <c r="J11" s="26"/>
      <c r="K11" s="29"/>
      <c r="L11" s="26"/>
      <c r="M11" s="26"/>
      <c r="N11" s="26"/>
      <c r="O11" s="26"/>
    </row>
    <row r="12" spans="1:15" s="21" customFormat="1" ht="19.5" customHeight="1">
      <c r="A12" s="26">
        <v>8</v>
      </c>
      <c r="B12" s="26"/>
      <c r="C12" s="26"/>
      <c r="D12" s="26"/>
      <c r="E12" s="26"/>
      <c r="F12" s="26"/>
      <c r="G12" s="26"/>
      <c r="H12" s="26"/>
      <c r="I12" s="29"/>
      <c r="J12" s="26"/>
      <c r="K12" s="29"/>
      <c r="L12" s="26"/>
      <c r="M12" s="26"/>
      <c r="N12" s="26"/>
      <c r="O12" s="26"/>
    </row>
    <row r="13" spans="1:15" s="21" customFormat="1" ht="19.5" customHeight="1">
      <c r="A13" s="26">
        <v>9</v>
      </c>
      <c r="B13" s="26"/>
      <c r="C13" s="26"/>
      <c r="D13" s="26"/>
      <c r="E13" s="26"/>
      <c r="F13" s="26"/>
      <c r="G13" s="26"/>
      <c r="H13" s="26"/>
      <c r="I13" s="29"/>
      <c r="J13" s="26"/>
      <c r="K13" s="29"/>
      <c r="L13" s="26"/>
      <c r="M13" s="26"/>
      <c r="N13" s="26"/>
      <c r="O13" s="26"/>
    </row>
    <row r="14" spans="1:15" s="21" customFormat="1" ht="19.5" customHeight="1">
      <c r="A14" s="26">
        <v>10</v>
      </c>
      <c r="B14" s="26"/>
      <c r="C14" s="26"/>
      <c r="D14" s="26"/>
      <c r="E14" s="26"/>
      <c r="F14" s="26"/>
      <c r="G14" s="26"/>
      <c r="H14" s="26"/>
      <c r="I14" s="29"/>
      <c r="J14" s="26"/>
      <c r="K14" s="29"/>
      <c r="L14" s="26"/>
      <c r="M14" s="26"/>
      <c r="N14" s="26"/>
      <c r="O14" s="26"/>
    </row>
    <row r="15" spans="1:15" s="21" customFormat="1" ht="19.5" customHeight="1">
      <c r="A15" s="26">
        <v>11</v>
      </c>
      <c r="B15" s="26"/>
      <c r="C15" s="26"/>
      <c r="D15" s="26"/>
      <c r="E15" s="26"/>
      <c r="F15" s="26"/>
      <c r="G15" s="26"/>
      <c r="H15" s="26"/>
      <c r="I15" s="29"/>
      <c r="J15" s="26"/>
      <c r="K15" s="29"/>
      <c r="L15" s="26"/>
      <c r="M15" s="26"/>
      <c r="N15" s="26"/>
      <c r="O15" s="26"/>
    </row>
    <row r="16" spans="1:15" s="21" customFormat="1" ht="19.5" customHeight="1">
      <c r="A16" s="26">
        <v>12</v>
      </c>
      <c r="B16" s="26"/>
      <c r="C16" s="26"/>
      <c r="D16" s="26"/>
      <c r="E16" s="26"/>
      <c r="F16" s="26"/>
      <c r="G16" s="26"/>
      <c r="H16" s="26"/>
      <c r="I16" s="29"/>
      <c r="J16" s="26"/>
      <c r="K16" s="29"/>
      <c r="L16" s="26"/>
      <c r="M16" s="26"/>
      <c r="N16" s="26"/>
      <c r="O16" s="26"/>
    </row>
    <row r="17" spans="1:15" s="21" customFormat="1" ht="19.5" customHeight="1">
      <c r="A17" s="26">
        <v>13</v>
      </c>
      <c r="B17" s="26"/>
      <c r="C17" s="26"/>
      <c r="D17" s="26"/>
      <c r="E17" s="26"/>
      <c r="F17" s="26"/>
      <c r="G17" s="26"/>
      <c r="H17" s="26"/>
      <c r="I17" s="29"/>
      <c r="J17" s="26"/>
      <c r="K17" s="29"/>
      <c r="L17" s="26"/>
      <c r="M17" s="26"/>
      <c r="N17" s="26"/>
      <c r="O17" s="26"/>
    </row>
    <row r="18" spans="1:15" s="21" customFormat="1" ht="19.5" customHeight="1">
      <c r="A18" s="26">
        <v>14</v>
      </c>
      <c r="B18" s="26"/>
      <c r="C18" s="26"/>
      <c r="D18" s="26"/>
      <c r="E18" s="26"/>
      <c r="F18" s="26"/>
      <c r="G18" s="26"/>
      <c r="H18" s="26"/>
      <c r="I18" s="29"/>
      <c r="J18" s="26"/>
      <c r="K18" s="29"/>
      <c r="L18" s="26"/>
      <c r="M18" s="26"/>
      <c r="N18" s="26"/>
      <c r="O18" s="26"/>
    </row>
    <row r="19" spans="1:15" s="22" customFormat="1" ht="19.5" customHeight="1">
      <c r="A19" s="26"/>
      <c r="B19" s="26" t="s">
        <v>128</v>
      </c>
      <c r="C19" s="26">
        <f>SUM(C5:C18)</f>
        <v>10</v>
      </c>
      <c r="D19" s="26">
        <f aca="true" t="shared" si="0" ref="D19:O19">SUM(D5:D18)</f>
        <v>14</v>
      </c>
      <c r="E19" s="26">
        <f t="shared" si="0"/>
        <v>10</v>
      </c>
      <c r="F19" s="26">
        <f t="shared" si="0"/>
        <v>14</v>
      </c>
      <c r="G19" s="26">
        <f t="shared" si="0"/>
        <v>33</v>
      </c>
      <c r="H19" s="26">
        <f t="shared" si="0"/>
        <v>0</v>
      </c>
      <c r="I19" s="26">
        <f t="shared" si="0"/>
        <v>0</v>
      </c>
      <c r="J19" s="26">
        <f t="shared" si="0"/>
        <v>110</v>
      </c>
      <c r="K19" s="26">
        <f t="shared" si="0"/>
        <v>174.6</v>
      </c>
      <c r="L19" s="26">
        <f t="shared" si="0"/>
        <v>0</v>
      </c>
      <c r="M19" s="26">
        <f t="shared" si="0"/>
        <v>0</v>
      </c>
      <c r="N19" s="26">
        <f t="shared" si="0"/>
        <v>0</v>
      </c>
      <c r="O19" s="26">
        <f t="shared" si="0"/>
        <v>0</v>
      </c>
    </row>
    <row r="20" spans="1:15" s="22" customFormat="1" ht="24.75" customHeight="1">
      <c r="A20" s="27"/>
      <c r="B20" s="27"/>
      <c r="C20" s="27"/>
      <c r="D20" s="27"/>
      <c r="E20" s="27"/>
      <c r="F20" s="27"/>
      <c r="G20" s="27"/>
      <c r="H20" s="27"/>
      <c r="I20" s="27"/>
      <c r="J20" s="27"/>
      <c r="K20" s="27"/>
      <c r="L20" s="27"/>
      <c r="M20" s="27"/>
      <c r="N20" s="27"/>
      <c r="O20" s="27"/>
    </row>
    <row r="21" spans="1:15" s="22" customFormat="1" ht="24.75" customHeight="1">
      <c r="A21" s="27"/>
      <c r="B21" s="27"/>
      <c r="C21" s="27"/>
      <c r="D21" s="27"/>
      <c r="E21" s="27"/>
      <c r="F21" s="27"/>
      <c r="G21" s="27"/>
      <c r="H21" s="27"/>
      <c r="I21" s="27"/>
      <c r="J21" s="27"/>
      <c r="K21" s="27"/>
      <c r="L21" s="27"/>
      <c r="M21" s="27"/>
      <c r="N21" s="27"/>
      <c r="O21" s="27"/>
    </row>
    <row r="22" spans="1:15" s="22" customFormat="1" ht="24.75" customHeight="1">
      <c r="A22" s="27"/>
      <c r="B22" s="27"/>
      <c r="C22" s="27"/>
      <c r="D22" s="27"/>
      <c r="E22" s="27"/>
      <c r="F22" s="27"/>
      <c r="G22" s="27"/>
      <c r="H22" s="27"/>
      <c r="I22" s="27"/>
      <c r="J22" s="27"/>
      <c r="K22" s="27"/>
      <c r="L22" s="27"/>
      <c r="M22" s="27"/>
      <c r="N22" s="27"/>
      <c r="O22" s="27"/>
    </row>
    <row r="23" spans="1:15" s="22" customFormat="1" ht="24.75" customHeight="1">
      <c r="A23" s="27"/>
      <c r="B23" s="27"/>
      <c r="C23" s="27"/>
      <c r="D23" s="27"/>
      <c r="E23" s="27"/>
      <c r="F23" s="27"/>
      <c r="G23" s="27"/>
      <c r="H23" s="27"/>
      <c r="I23" s="27"/>
      <c r="J23" s="27"/>
      <c r="K23" s="27"/>
      <c r="L23" s="27"/>
      <c r="M23" s="27"/>
      <c r="N23" s="27"/>
      <c r="O23" s="27"/>
    </row>
    <row r="24" spans="1:15" s="22" customFormat="1" ht="24.75" customHeight="1">
      <c r="A24" s="27"/>
      <c r="B24" s="27"/>
      <c r="C24" s="27"/>
      <c r="D24" s="27"/>
      <c r="E24" s="27"/>
      <c r="F24" s="27"/>
      <c r="G24" s="27"/>
      <c r="H24" s="27"/>
      <c r="I24" s="27"/>
      <c r="J24" s="27"/>
      <c r="K24" s="27"/>
      <c r="L24" s="27"/>
      <c r="M24" s="27"/>
      <c r="N24" s="27"/>
      <c r="O24" s="27"/>
    </row>
    <row r="25" spans="1:15" s="22" customFormat="1" ht="24.75" customHeight="1">
      <c r="A25" s="27"/>
      <c r="B25" s="27"/>
      <c r="C25" s="27"/>
      <c r="D25" s="27"/>
      <c r="E25" s="27"/>
      <c r="F25" s="27"/>
      <c r="G25" s="27"/>
      <c r="H25" s="27"/>
      <c r="I25" s="27"/>
      <c r="J25" s="27"/>
      <c r="K25" s="27"/>
      <c r="L25" s="27"/>
      <c r="M25" s="27"/>
      <c r="N25" s="27"/>
      <c r="O25" s="27"/>
    </row>
    <row r="26" spans="1:15" s="22" customFormat="1" ht="24.75" customHeight="1">
      <c r="A26" s="27"/>
      <c r="B26" s="27"/>
      <c r="C26" s="27"/>
      <c r="D26" s="27"/>
      <c r="E26" s="27"/>
      <c r="F26" s="27"/>
      <c r="G26" s="27"/>
      <c r="H26" s="27"/>
      <c r="I26" s="27"/>
      <c r="J26" s="27"/>
      <c r="K26" s="27"/>
      <c r="L26" s="27"/>
      <c r="M26" s="27"/>
      <c r="N26" s="27"/>
      <c r="O26" s="27"/>
    </row>
    <row r="27" spans="1:15" s="22" customFormat="1" ht="24.75" customHeight="1">
      <c r="A27" s="27"/>
      <c r="B27" s="27"/>
      <c r="C27" s="27"/>
      <c r="D27" s="27"/>
      <c r="E27" s="27"/>
      <c r="F27" s="27"/>
      <c r="G27" s="27"/>
      <c r="H27" s="27"/>
      <c r="I27" s="27"/>
      <c r="J27" s="27"/>
      <c r="K27" s="27"/>
      <c r="L27" s="27"/>
      <c r="M27" s="27"/>
      <c r="N27" s="27"/>
      <c r="O27" s="27"/>
    </row>
    <row r="28" spans="1:15" s="22" customFormat="1" ht="24.75" customHeight="1">
      <c r="A28" s="27"/>
      <c r="B28" s="27"/>
      <c r="C28" s="27"/>
      <c r="D28" s="27"/>
      <c r="E28" s="27"/>
      <c r="F28" s="27"/>
      <c r="G28" s="27"/>
      <c r="H28" s="27"/>
      <c r="I28" s="27"/>
      <c r="J28" s="27"/>
      <c r="K28" s="27"/>
      <c r="L28" s="27"/>
      <c r="M28" s="27"/>
      <c r="N28" s="27"/>
      <c r="O28" s="27"/>
    </row>
    <row r="29" spans="1:15" s="22" customFormat="1" ht="24.75" customHeight="1">
      <c r="A29" s="27"/>
      <c r="B29" s="27"/>
      <c r="C29" s="27"/>
      <c r="D29" s="27"/>
      <c r="E29" s="27"/>
      <c r="F29" s="27"/>
      <c r="G29" s="27"/>
      <c r="H29" s="27"/>
      <c r="I29" s="27"/>
      <c r="J29" s="27"/>
      <c r="K29" s="27"/>
      <c r="L29" s="27"/>
      <c r="M29" s="27"/>
      <c r="N29" s="27"/>
      <c r="O29" s="27"/>
    </row>
    <row r="30" spans="1:15" s="22" customFormat="1" ht="24.75" customHeight="1">
      <c r="A30" s="27"/>
      <c r="B30" s="27"/>
      <c r="C30" s="27"/>
      <c r="D30" s="27"/>
      <c r="E30" s="27"/>
      <c r="F30" s="27"/>
      <c r="G30" s="27"/>
      <c r="H30" s="27"/>
      <c r="I30" s="27"/>
      <c r="J30" s="27"/>
      <c r="K30" s="27"/>
      <c r="L30" s="27"/>
      <c r="M30" s="27"/>
      <c r="N30" s="27"/>
      <c r="O30" s="27"/>
    </row>
    <row r="31" spans="1:15" s="22" customFormat="1" ht="24.75" customHeight="1">
      <c r="A31" s="27"/>
      <c r="B31" s="27"/>
      <c r="C31" s="27"/>
      <c r="D31" s="27"/>
      <c r="E31" s="27"/>
      <c r="F31" s="27"/>
      <c r="G31" s="27"/>
      <c r="H31" s="27"/>
      <c r="I31" s="27"/>
      <c r="J31" s="27"/>
      <c r="K31" s="27"/>
      <c r="L31" s="27"/>
      <c r="M31" s="27"/>
      <c r="N31" s="27"/>
      <c r="O31" s="27"/>
    </row>
    <row r="32" spans="1:15" s="22" customFormat="1" ht="24.75" customHeight="1">
      <c r="A32" s="27"/>
      <c r="B32" s="27"/>
      <c r="C32" s="27"/>
      <c r="D32" s="27"/>
      <c r="E32" s="27"/>
      <c r="F32" s="27"/>
      <c r="G32" s="27"/>
      <c r="H32" s="27"/>
      <c r="I32" s="27"/>
      <c r="J32" s="27"/>
      <c r="K32" s="27"/>
      <c r="L32" s="27"/>
      <c r="M32" s="27"/>
      <c r="N32" s="27"/>
      <c r="O32" s="27"/>
    </row>
    <row r="33" spans="1:15" s="22" customFormat="1" ht="24.75" customHeight="1">
      <c r="A33" s="27"/>
      <c r="B33" s="27"/>
      <c r="C33" s="27"/>
      <c r="D33" s="27"/>
      <c r="E33" s="27"/>
      <c r="F33" s="27"/>
      <c r="G33" s="27"/>
      <c r="H33" s="27"/>
      <c r="I33" s="27"/>
      <c r="J33" s="27"/>
      <c r="K33" s="27"/>
      <c r="L33" s="27"/>
      <c r="M33" s="27"/>
      <c r="N33" s="27"/>
      <c r="O33" s="27"/>
    </row>
    <row r="34" spans="1:15" s="22" customFormat="1" ht="24.75" customHeight="1">
      <c r="A34" s="27"/>
      <c r="B34" s="27"/>
      <c r="C34" s="27"/>
      <c r="D34" s="27"/>
      <c r="E34" s="27"/>
      <c r="F34" s="27"/>
      <c r="G34" s="27"/>
      <c r="H34" s="27"/>
      <c r="I34" s="27"/>
      <c r="J34" s="27"/>
      <c r="K34" s="27"/>
      <c r="L34" s="27"/>
      <c r="M34" s="27"/>
      <c r="N34" s="27"/>
      <c r="O34" s="27"/>
    </row>
    <row r="35" spans="1:15" s="22" customFormat="1" ht="24.75" customHeight="1">
      <c r="A35" s="27"/>
      <c r="B35" s="27"/>
      <c r="C35" s="27"/>
      <c r="D35" s="27"/>
      <c r="E35" s="27"/>
      <c r="F35" s="27"/>
      <c r="G35" s="27"/>
      <c r="H35" s="27"/>
      <c r="I35" s="27"/>
      <c r="J35" s="27"/>
      <c r="K35" s="27"/>
      <c r="L35" s="27"/>
      <c r="M35" s="27"/>
      <c r="N35" s="27"/>
      <c r="O35" s="27"/>
    </row>
    <row r="36" spans="1:15" s="22" customFormat="1" ht="24.75" customHeight="1">
      <c r="A36" s="27"/>
      <c r="B36" s="27"/>
      <c r="C36" s="27"/>
      <c r="D36" s="27"/>
      <c r="E36" s="27"/>
      <c r="F36" s="27"/>
      <c r="G36" s="27"/>
      <c r="H36" s="27"/>
      <c r="I36" s="27"/>
      <c r="J36" s="27"/>
      <c r="K36" s="27"/>
      <c r="L36" s="27"/>
      <c r="M36" s="27"/>
      <c r="N36" s="27"/>
      <c r="O36" s="27"/>
    </row>
    <row r="37" spans="1:15" s="22" customFormat="1" ht="24.75" customHeight="1">
      <c r="A37" s="27"/>
      <c r="B37" s="27"/>
      <c r="C37" s="27"/>
      <c r="D37" s="27"/>
      <c r="E37" s="27"/>
      <c r="F37" s="27"/>
      <c r="G37" s="27"/>
      <c r="H37" s="27"/>
      <c r="I37" s="27"/>
      <c r="J37" s="27"/>
      <c r="K37" s="27"/>
      <c r="L37" s="27"/>
      <c r="M37" s="27"/>
      <c r="N37" s="27"/>
      <c r="O37" s="27"/>
    </row>
    <row r="38" spans="1:15" s="22" customFormat="1" ht="24.75" customHeight="1">
      <c r="A38" s="27"/>
      <c r="B38" s="27"/>
      <c r="C38" s="27"/>
      <c r="D38" s="27"/>
      <c r="E38" s="27"/>
      <c r="F38" s="27"/>
      <c r="G38" s="27"/>
      <c r="H38" s="27"/>
      <c r="I38" s="27"/>
      <c r="J38" s="27"/>
      <c r="K38" s="27"/>
      <c r="L38" s="27"/>
      <c r="M38" s="27"/>
      <c r="N38" s="27"/>
      <c r="O38" s="27"/>
    </row>
    <row r="39" spans="1:15" s="22" customFormat="1" ht="24.75" customHeight="1">
      <c r="A39" s="27"/>
      <c r="B39" s="27"/>
      <c r="C39" s="27"/>
      <c r="D39" s="27"/>
      <c r="E39" s="27"/>
      <c r="F39" s="27"/>
      <c r="G39" s="27"/>
      <c r="H39" s="27"/>
      <c r="I39" s="27"/>
      <c r="J39" s="27"/>
      <c r="K39" s="27"/>
      <c r="L39" s="27"/>
      <c r="M39" s="27"/>
      <c r="N39" s="27"/>
      <c r="O39" s="27"/>
    </row>
    <row r="40" spans="1:15" s="22" customFormat="1" ht="24.75" customHeight="1">
      <c r="A40" s="27"/>
      <c r="B40" s="27"/>
      <c r="C40" s="27"/>
      <c r="D40" s="27"/>
      <c r="E40" s="27"/>
      <c r="F40" s="27"/>
      <c r="G40" s="27"/>
      <c r="H40" s="27"/>
      <c r="I40" s="27"/>
      <c r="J40" s="27"/>
      <c r="K40" s="27"/>
      <c r="L40" s="27"/>
      <c r="M40" s="27"/>
      <c r="N40" s="27"/>
      <c r="O40" s="27"/>
    </row>
    <row r="41" spans="1:15" s="22" customFormat="1" ht="24.75" customHeight="1">
      <c r="A41" s="28"/>
      <c r="B41" s="28"/>
      <c r="C41" s="28"/>
      <c r="D41" s="28"/>
      <c r="E41" s="28"/>
      <c r="F41" s="28"/>
      <c r="G41" s="28"/>
      <c r="H41" s="28"/>
      <c r="I41" s="28"/>
      <c r="J41" s="28"/>
      <c r="K41" s="28"/>
      <c r="L41" s="28"/>
      <c r="M41" s="28"/>
      <c r="N41" s="28"/>
      <c r="O41" s="28"/>
    </row>
    <row r="42" spans="1:15" s="23" customFormat="1" ht="24.75" customHeight="1">
      <c r="A42" s="28"/>
      <c r="B42" s="28"/>
      <c r="C42" s="28"/>
      <c r="D42" s="28"/>
      <c r="E42" s="28"/>
      <c r="F42" s="28"/>
      <c r="G42" s="28"/>
      <c r="H42" s="28"/>
      <c r="I42" s="28"/>
      <c r="J42" s="28"/>
      <c r="K42" s="28"/>
      <c r="L42" s="28"/>
      <c r="M42" s="28"/>
      <c r="N42" s="28"/>
      <c r="O42" s="28"/>
    </row>
    <row r="43" spans="1:15" s="23" customFormat="1" ht="24.75" customHeight="1">
      <c r="A43" s="28"/>
      <c r="B43" s="28"/>
      <c r="C43" s="28"/>
      <c r="D43" s="28"/>
      <c r="E43" s="28"/>
      <c r="F43" s="28"/>
      <c r="G43" s="28"/>
      <c r="H43" s="28"/>
      <c r="I43" s="28"/>
      <c r="J43" s="28"/>
      <c r="K43" s="28"/>
      <c r="L43" s="28"/>
      <c r="M43" s="28"/>
      <c r="N43" s="28"/>
      <c r="O43" s="28"/>
    </row>
    <row r="44" spans="1:15" s="23" customFormat="1" ht="24.75" customHeight="1">
      <c r="A44" s="28"/>
      <c r="B44" s="28"/>
      <c r="C44" s="28"/>
      <c r="D44" s="28"/>
      <c r="E44" s="28"/>
      <c r="F44" s="28"/>
      <c r="G44" s="28"/>
      <c r="H44" s="28"/>
      <c r="I44" s="28"/>
      <c r="J44" s="28"/>
      <c r="K44" s="28"/>
      <c r="L44" s="28"/>
      <c r="M44" s="28"/>
      <c r="N44" s="28"/>
      <c r="O44" s="28"/>
    </row>
    <row r="45" s="5" customFormat="1" ht="24.75" customHeight="1"/>
    <row r="46" s="5" customFormat="1" ht="24.75" customHeight="1"/>
    <row r="47" s="5" customFormat="1" ht="24.75" customHeight="1"/>
    <row r="48" s="5" customFormat="1" ht="24.75" customHeight="1"/>
    <row r="49" s="5" customFormat="1" ht="24.75" customHeight="1"/>
    <row r="50" s="5" customFormat="1" ht="24.75" customHeight="1"/>
    <row r="51" s="5" customFormat="1" ht="24.75" customHeight="1"/>
    <row r="52" s="5" customFormat="1" ht="24.75" customHeight="1"/>
    <row r="53" s="5" customFormat="1" ht="24.75" customHeight="1"/>
    <row r="54" s="5" customFormat="1" ht="24.75" customHeight="1"/>
    <row r="55" s="5" customFormat="1" ht="24.75" customHeight="1"/>
    <row r="56" s="5" customFormat="1" ht="24.75" customHeight="1"/>
    <row r="57" s="5" customFormat="1" ht="24.75" customHeight="1"/>
    <row r="58" s="5" customFormat="1" ht="24.75" customHeight="1"/>
    <row r="59" s="5" customFormat="1" ht="24.75" customHeight="1"/>
    <row r="60" s="5" customFormat="1" ht="24.75" customHeight="1"/>
    <row r="61" s="5" customFormat="1" ht="24.75" customHeight="1"/>
    <row r="62" s="5" customFormat="1" ht="24.75" customHeight="1"/>
    <row r="63" s="5" customFormat="1" ht="24.75" customHeight="1"/>
    <row r="64" s="5" customFormat="1" ht="24.75" customHeight="1"/>
    <row r="65" s="5" customFormat="1" ht="24.75" customHeight="1"/>
    <row r="66" s="5" customFormat="1" ht="24.75" customHeight="1"/>
    <row r="67" s="5" customFormat="1" ht="24.75" customHeight="1"/>
    <row r="68" s="5" customFormat="1" ht="24.75" customHeight="1"/>
    <row r="69" s="5" customFormat="1" ht="24.75" customHeight="1"/>
    <row r="70" s="5" customFormat="1" ht="24.75" customHeight="1"/>
    <row r="71" s="5" customFormat="1" ht="24.75" customHeight="1"/>
    <row r="72" s="5" customFormat="1" ht="24.75" customHeight="1"/>
    <row r="73" s="5" customFormat="1" ht="24.75" customHeight="1"/>
    <row r="74" s="5" customFormat="1" ht="24.75" customHeight="1"/>
    <row r="75" s="5" customFormat="1" ht="24.75" customHeight="1"/>
    <row r="76" s="5" customFormat="1" ht="24.75" customHeight="1"/>
    <row r="77" s="5" customFormat="1" ht="24.75" customHeight="1"/>
    <row r="78" s="5" customFormat="1" ht="24.75" customHeight="1"/>
    <row r="79" s="5" customFormat="1" ht="24.75" customHeight="1"/>
    <row r="80" s="5" customFormat="1" ht="24.75" customHeight="1"/>
    <row r="81" s="5" customFormat="1" ht="24.75" customHeight="1"/>
    <row r="82" s="5" customFormat="1" ht="24.75" customHeight="1"/>
    <row r="83" s="5" customFormat="1" ht="24.75" customHeight="1"/>
    <row r="84" s="5" customFormat="1" ht="24.75" customHeight="1"/>
    <row r="85" s="5" customFormat="1" ht="24.75" customHeight="1"/>
    <row r="86" s="5" customFormat="1" ht="24.75" customHeight="1"/>
    <row r="87" s="5" customFormat="1" ht="24.75" customHeight="1"/>
    <row r="88" s="5" customFormat="1" ht="24.75" customHeight="1"/>
    <row r="89" s="5" customFormat="1" ht="11.25"/>
    <row r="90" s="5" customFormat="1" ht="11.25"/>
    <row r="91" s="5" customFormat="1" ht="11.25"/>
    <row r="92" s="5" customFormat="1" ht="11.25"/>
    <row r="93" s="5" customFormat="1" ht="11.25"/>
    <row r="94" s="5" customFormat="1" ht="11.25"/>
    <row r="95" s="5" customFormat="1" ht="11.25"/>
    <row r="96" s="5" customFormat="1" ht="11.25"/>
    <row r="97" s="5" customFormat="1" ht="11.25"/>
    <row r="98" s="5" customFormat="1" ht="11.25"/>
    <row r="99" s="5" customFormat="1" ht="11.25"/>
    <row r="100" s="5" customFormat="1" ht="11.25"/>
    <row r="101" s="5" customFormat="1" ht="11.25"/>
  </sheetData>
  <sheetProtection/>
  <mergeCells count="9">
    <mergeCell ref="A1:B1"/>
    <mergeCell ref="A2:O2"/>
    <mergeCell ref="C3:D3"/>
    <mergeCell ref="E3:F3"/>
    <mergeCell ref="H3:K3"/>
    <mergeCell ref="L3:O3"/>
    <mergeCell ref="A3:A4"/>
    <mergeCell ref="B3:B4"/>
    <mergeCell ref="G3:G4"/>
  </mergeCells>
  <printOptions/>
  <pageMargins left="0.81" right="0.71" top="0.75" bottom="0.75" header="0.31" footer="0.31"/>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1:F34"/>
  <sheetViews>
    <sheetView workbookViewId="0" topLeftCell="A4">
      <selection activeCell="A5" sqref="A5:IV125"/>
    </sheetView>
  </sheetViews>
  <sheetFormatPr defaultColWidth="9.33203125" defaultRowHeight="11.25"/>
  <cols>
    <col min="1" max="1" width="14" style="0" customWidth="1"/>
    <col min="2" max="2" width="34.16015625" style="0" customWidth="1"/>
    <col min="3" max="3" width="13.5" style="0" customWidth="1"/>
    <col min="4" max="5" width="15.83203125" style="0" customWidth="1"/>
    <col min="6" max="6" width="14.16015625" style="0" customWidth="1"/>
  </cols>
  <sheetData>
    <row r="1" ht="11.25">
      <c r="A1" s="2" t="s">
        <v>21</v>
      </c>
    </row>
    <row r="2" spans="1:6" ht="20.25">
      <c r="A2" s="4" t="s">
        <v>22</v>
      </c>
      <c r="B2" s="4"/>
      <c r="C2" s="4"/>
      <c r="D2" s="4"/>
      <c r="E2" s="4"/>
      <c r="F2" s="4"/>
    </row>
    <row r="3" ht="11.25">
      <c r="F3" s="5" t="s">
        <v>48</v>
      </c>
    </row>
    <row r="4" spans="1:6" ht="22.5">
      <c r="A4" s="6" t="s">
        <v>163</v>
      </c>
      <c r="B4" s="6" t="s">
        <v>164</v>
      </c>
      <c r="C4" s="6" t="s">
        <v>128</v>
      </c>
      <c r="D4" s="6" t="s">
        <v>153</v>
      </c>
      <c r="E4" s="6" t="s">
        <v>154</v>
      </c>
      <c r="F4" s="6" t="s">
        <v>155</v>
      </c>
    </row>
    <row r="5" spans="1:6" ht="19.5" customHeight="1">
      <c r="A5" s="9" t="s">
        <v>138</v>
      </c>
      <c r="B5" s="9" t="s">
        <v>138</v>
      </c>
      <c r="C5" s="9">
        <v>1</v>
      </c>
      <c r="D5" s="9">
        <v>2</v>
      </c>
      <c r="E5" s="9">
        <v>3</v>
      </c>
      <c r="F5" s="9">
        <v>4</v>
      </c>
    </row>
    <row r="6" spans="1:6" ht="19.5" customHeight="1">
      <c r="A6" s="7"/>
      <c r="B6" s="8" t="s">
        <v>128</v>
      </c>
      <c r="C6" s="10">
        <v>479.4000000000001</v>
      </c>
      <c r="D6" s="11">
        <v>425.5000000000001</v>
      </c>
      <c r="E6" s="11">
        <v>53.89999999999999</v>
      </c>
      <c r="F6" s="11">
        <v>0</v>
      </c>
    </row>
    <row r="7" spans="1:6" ht="19.5" customHeight="1">
      <c r="A7" s="12">
        <v>30101</v>
      </c>
      <c r="B7" s="20" t="s">
        <v>167</v>
      </c>
      <c r="C7" s="14"/>
      <c r="D7" s="15">
        <v>116.95</v>
      </c>
      <c r="E7" s="16"/>
      <c r="F7" s="17"/>
    </row>
    <row r="8" spans="1:6" ht="19.5" customHeight="1">
      <c r="A8" s="12">
        <v>30102</v>
      </c>
      <c r="B8" s="20" t="s">
        <v>168</v>
      </c>
      <c r="C8" s="14"/>
      <c r="D8" s="15">
        <v>25.4</v>
      </c>
      <c r="E8" s="16"/>
      <c r="F8" s="17"/>
    </row>
    <row r="9" spans="1:6" ht="19.5" customHeight="1">
      <c r="A9" s="12">
        <v>30103</v>
      </c>
      <c r="B9" s="20" t="s">
        <v>169</v>
      </c>
      <c r="C9" s="14"/>
      <c r="D9" s="15">
        <v>6.86</v>
      </c>
      <c r="E9" s="16"/>
      <c r="F9" s="17"/>
    </row>
    <row r="10" spans="1:6" ht="19.5" customHeight="1">
      <c r="A10" s="12">
        <v>3010404</v>
      </c>
      <c r="B10" s="20" t="s">
        <v>170</v>
      </c>
      <c r="C10" s="14"/>
      <c r="D10" s="15">
        <v>1.38</v>
      </c>
      <c r="E10" s="16"/>
      <c r="F10" s="17"/>
    </row>
    <row r="11" spans="1:6" ht="19.5" customHeight="1">
      <c r="A11" s="12">
        <v>3010406</v>
      </c>
      <c r="B11" s="20" t="s">
        <v>171</v>
      </c>
      <c r="C11" s="14"/>
      <c r="D11" s="15">
        <v>0.75</v>
      </c>
      <c r="E11" s="16"/>
      <c r="F11" s="17"/>
    </row>
    <row r="12" spans="1:6" ht="19.5" customHeight="1">
      <c r="A12" s="12">
        <v>30107</v>
      </c>
      <c r="B12" s="20" t="s">
        <v>172</v>
      </c>
      <c r="C12" s="14"/>
      <c r="D12" s="15">
        <v>28.45</v>
      </c>
      <c r="E12" s="16"/>
      <c r="F12" s="17"/>
    </row>
    <row r="13" spans="1:6" ht="19.5" customHeight="1">
      <c r="A13" s="12">
        <v>30199006</v>
      </c>
      <c r="B13" s="20" t="s">
        <v>173</v>
      </c>
      <c r="C13" s="14"/>
      <c r="D13" s="15">
        <v>3.51</v>
      </c>
      <c r="E13" s="16"/>
      <c r="F13" s="17"/>
    </row>
    <row r="14" spans="1:6" ht="19.5" customHeight="1">
      <c r="A14" s="12">
        <v>30108</v>
      </c>
      <c r="B14" s="20" t="s">
        <v>174</v>
      </c>
      <c r="C14" s="14"/>
      <c r="D14" s="15">
        <v>31.62</v>
      </c>
      <c r="E14" s="16"/>
      <c r="F14" s="17"/>
    </row>
    <row r="15" spans="1:6" ht="19.5" customHeight="1">
      <c r="A15" s="12">
        <v>30109</v>
      </c>
      <c r="B15" s="20" t="s">
        <v>175</v>
      </c>
      <c r="C15" s="14"/>
      <c r="D15" s="15">
        <v>13.15</v>
      </c>
      <c r="E15" s="16"/>
      <c r="F15" s="17"/>
    </row>
    <row r="16" spans="1:6" ht="19.5" customHeight="1">
      <c r="A16" s="12">
        <v>3019909</v>
      </c>
      <c r="B16" s="20" t="s">
        <v>176</v>
      </c>
      <c r="C16" s="14"/>
      <c r="D16" s="15">
        <v>46.35</v>
      </c>
      <c r="E16" s="16"/>
      <c r="F16" s="17"/>
    </row>
    <row r="17" spans="1:6" ht="19.5" customHeight="1">
      <c r="A17" s="12">
        <v>30113</v>
      </c>
      <c r="B17" s="20" t="s">
        <v>177</v>
      </c>
      <c r="C17" s="14"/>
      <c r="D17" s="15">
        <v>20.49</v>
      </c>
      <c r="E17" s="16"/>
      <c r="F17" s="17"/>
    </row>
    <row r="18" spans="1:6" ht="19.5" customHeight="1">
      <c r="A18" s="12">
        <v>30201</v>
      </c>
      <c r="B18" s="20" t="s">
        <v>178</v>
      </c>
      <c r="C18" s="17"/>
      <c r="D18" s="16"/>
      <c r="E18" s="15">
        <v>7.8</v>
      </c>
      <c r="F18" s="17"/>
    </row>
    <row r="19" spans="1:6" ht="19.5" customHeight="1">
      <c r="A19" s="12">
        <v>30202</v>
      </c>
      <c r="B19" s="20" t="s">
        <v>179</v>
      </c>
      <c r="C19" s="17"/>
      <c r="D19" s="16"/>
      <c r="E19" s="15">
        <v>4.89</v>
      </c>
      <c r="F19" s="17"/>
    </row>
    <row r="20" spans="1:6" ht="19.5" customHeight="1">
      <c r="A20" s="12">
        <v>30204</v>
      </c>
      <c r="B20" s="20" t="s">
        <v>180</v>
      </c>
      <c r="C20" s="17"/>
      <c r="D20" s="16"/>
      <c r="E20" s="15">
        <v>0.2</v>
      </c>
      <c r="F20" s="17"/>
    </row>
    <row r="21" spans="1:6" ht="19.5" customHeight="1">
      <c r="A21" s="12">
        <v>30207</v>
      </c>
      <c r="B21" s="20" t="s">
        <v>181</v>
      </c>
      <c r="C21" s="17"/>
      <c r="D21" s="16"/>
      <c r="E21" s="15">
        <v>0.63</v>
      </c>
      <c r="F21" s="17"/>
    </row>
    <row r="22" spans="1:6" ht="19.5" customHeight="1">
      <c r="A22" s="12">
        <v>30211</v>
      </c>
      <c r="B22" s="20" t="s">
        <v>182</v>
      </c>
      <c r="C22" s="17"/>
      <c r="D22" s="16"/>
      <c r="E22" s="15">
        <v>5.72</v>
      </c>
      <c r="F22" s="17"/>
    </row>
    <row r="23" spans="1:6" ht="19.5" customHeight="1">
      <c r="A23" s="12">
        <v>30217</v>
      </c>
      <c r="B23" s="20" t="s">
        <v>183</v>
      </c>
      <c r="C23" s="17"/>
      <c r="D23" s="16"/>
      <c r="E23" s="15">
        <v>0.9</v>
      </c>
      <c r="F23" s="17"/>
    </row>
    <row r="24" spans="1:6" ht="19.5" customHeight="1">
      <c r="A24" s="12">
        <v>30213</v>
      </c>
      <c r="B24" s="20" t="s">
        <v>184</v>
      </c>
      <c r="C24" s="17"/>
      <c r="D24" s="16"/>
      <c r="E24" s="15">
        <v>0.58</v>
      </c>
      <c r="F24" s="17"/>
    </row>
    <row r="25" spans="1:6" ht="19.5" customHeight="1">
      <c r="A25" s="12">
        <v>30214</v>
      </c>
      <c r="B25" s="20" t="s">
        <v>185</v>
      </c>
      <c r="C25" s="17"/>
      <c r="D25" s="16"/>
      <c r="E25" s="15">
        <v>7.9</v>
      </c>
      <c r="F25" s="17"/>
    </row>
    <row r="26" spans="1:6" ht="19.5" customHeight="1">
      <c r="A26" s="12">
        <v>30215</v>
      </c>
      <c r="B26" s="20" t="s">
        <v>186</v>
      </c>
      <c r="C26" s="17"/>
      <c r="D26" s="16"/>
      <c r="E26" s="15">
        <v>0.99</v>
      </c>
      <c r="F26" s="17"/>
    </row>
    <row r="27" spans="1:6" ht="19.5" customHeight="1">
      <c r="A27" s="12">
        <v>30216</v>
      </c>
      <c r="B27" s="20" t="s">
        <v>187</v>
      </c>
      <c r="C27" s="17"/>
      <c r="D27" s="16"/>
      <c r="E27" s="15">
        <v>0.48</v>
      </c>
      <c r="F27" s="17"/>
    </row>
    <row r="28" spans="1:6" ht="19.5" customHeight="1">
      <c r="A28" s="12">
        <v>30228</v>
      </c>
      <c r="B28" s="20" t="s">
        <v>188</v>
      </c>
      <c r="C28" s="17"/>
      <c r="D28" s="16"/>
      <c r="E28" s="15">
        <v>4.47</v>
      </c>
      <c r="F28" s="17"/>
    </row>
    <row r="29" spans="1:6" ht="19.5" customHeight="1">
      <c r="A29" s="12">
        <v>30239</v>
      </c>
      <c r="B29" s="20" t="s">
        <v>189</v>
      </c>
      <c r="C29" s="17"/>
      <c r="D29" s="16"/>
      <c r="E29" s="15">
        <v>7.14</v>
      </c>
      <c r="F29" s="17"/>
    </row>
    <row r="30" spans="1:6" ht="19.5" customHeight="1">
      <c r="A30" s="12">
        <v>30299</v>
      </c>
      <c r="B30" s="20" t="s">
        <v>190</v>
      </c>
      <c r="C30" s="14"/>
      <c r="D30" s="15"/>
      <c r="E30" s="15">
        <v>9.2</v>
      </c>
      <c r="F30" s="14"/>
    </row>
    <row r="31" spans="1:6" ht="19.5" customHeight="1">
      <c r="A31" s="12">
        <v>30231</v>
      </c>
      <c r="B31" s="20" t="s">
        <v>191</v>
      </c>
      <c r="C31" s="14"/>
      <c r="D31" s="15"/>
      <c r="E31" s="15">
        <v>3</v>
      </c>
      <c r="F31" s="14"/>
    </row>
    <row r="32" spans="1:6" ht="19.5" customHeight="1">
      <c r="A32" s="12">
        <v>3030101</v>
      </c>
      <c r="B32" s="20" t="s">
        <v>192</v>
      </c>
      <c r="C32" s="14"/>
      <c r="D32" s="15">
        <v>74.9</v>
      </c>
      <c r="E32" s="15"/>
      <c r="F32" s="14"/>
    </row>
    <row r="33" spans="1:6" ht="19.5" customHeight="1">
      <c r="A33" s="12">
        <v>3030501</v>
      </c>
      <c r="B33" s="20" t="s">
        <v>193</v>
      </c>
      <c r="C33" s="14"/>
      <c r="D33" s="15">
        <v>8.1</v>
      </c>
      <c r="E33" s="15"/>
      <c r="F33" s="14"/>
    </row>
    <row r="34" spans="1:6" ht="19.5" customHeight="1">
      <c r="A34" s="12">
        <v>3039999</v>
      </c>
      <c r="B34" s="20" t="s">
        <v>194</v>
      </c>
      <c r="C34" s="14"/>
      <c r="D34" s="15">
        <v>47.59</v>
      </c>
      <c r="E34" s="18"/>
      <c r="F34" s="14"/>
    </row>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sheetData>
  <sheetProtection/>
  <mergeCells count="1">
    <mergeCell ref="A2:F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tabSelected="1" workbookViewId="0" topLeftCell="A1">
      <selection activeCell="M16" sqref="M16"/>
    </sheetView>
  </sheetViews>
  <sheetFormatPr defaultColWidth="9.33203125" defaultRowHeight="11.25"/>
  <cols>
    <col min="1" max="1" width="19.33203125" style="0" customWidth="1"/>
    <col min="10" max="10" width="31.33203125" style="0" customWidth="1"/>
    <col min="11" max="11" width="14.33203125" style="0" customWidth="1"/>
    <col min="12" max="12" width="51" style="0" customWidth="1"/>
  </cols>
  <sheetData>
    <row r="1" spans="1:12" ht="22.5">
      <c r="A1" s="162" t="s">
        <v>5</v>
      </c>
      <c r="B1" s="162"/>
      <c r="C1" s="162"/>
      <c r="D1" s="162"/>
      <c r="E1" s="162"/>
      <c r="F1" s="162"/>
      <c r="G1" s="162"/>
      <c r="H1" s="162"/>
      <c r="I1" s="162"/>
      <c r="J1" s="162"/>
      <c r="K1" s="162"/>
      <c r="L1" s="162"/>
    </row>
    <row r="2" spans="1:12" s="160" customFormat="1" ht="24.75" customHeight="1">
      <c r="A2" s="163" t="s">
        <v>6</v>
      </c>
      <c r="B2" s="164" t="s">
        <v>7</v>
      </c>
      <c r="C2" s="165"/>
      <c r="D2" s="165"/>
      <c r="E2" s="165"/>
      <c r="F2" s="165"/>
      <c r="G2" s="165"/>
      <c r="H2" s="165"/>
      <c r="I2" s="165"/>
      <c r="J2" s="169"/>
      <c r="K2" s="163" t="s">
        <v>8</v>
      </c>
      <c r="L2" s="163" t="s">
        <v>9</v>
      </c>
    </row>
    <row r="3" spans="1:12" s="161" customFormat="1" ht="24.75" customHeight="1">
      <c r="A3" s="166" t="s">
        <v>10</v>
      </c>
      <c r="B3" s="167" t="s">
        <v>11</v>
      </c>
      <c r="C3" s="167"/>
      <c r="D3" s="167"/>
      <c r="E3" s="167"/>
      <c r="F3" s="167"/>
      <c r="G3" s="167"/>
      <c r="H3" s="167"/>
      <c r="I3" s="167"/>
      <c r="J3" s="167"/>
      <c r="K3" s="166" t="s">
        <v>12</v>
      </c>
      <c r="L3" s="166"/>
    </row>
    <row r="4" spans="1:12" s="161" customFormat="1" ht="24.75" customHeight="1">
      <c r="A4" s="166" t="s">
        <v>13</v>
      </c>
      <c r="B4" s="167" t="s">
        <v>14</v>
      </c>
      <c r="C4" s="167"/>
      <c r="D4" s="167"/>
      <c r="E4" s="167"/>
      <c r="F4" s="167"/>
      <c r="G4" s="167"/>
      <c r="H4" s="167"/>
      <c r="I4" s="167"/>
      <c r="J4" s="167"/>
      <c r="K4" s="166" t="s">
        <v>12</v>
      </c>
      <c r="L4" s="170"/>
    </row>
    <row r="5" spans="1:12" s="161" customFormat="1" ht="24.75" customHeight="1">
      <c r="A5" s="166" t="s">
        <v>15</v>
      </c>
      <c r="B5" s="167" t="s">
        <v>16</v>
      </c>
      <c r="C5" s="167"/>
      <c r="D5" s="167"/>
      <c r="E5" s="167"/>
      <c r="F5" s="167"/>
      <c r="G5" s="167"/>
      <c r="H5" s="167"/>
      <c r="I5" s="167"/>
      <c r="J5" s="167"/>
      <c r="K5" s="166" t="s">
        <v>12</v>
      </c>
      <c r="L5" s="170"/>
    </row>
    <row r="6" spans="1:12" s="161" customFormat="1" ht="24.75" customHeight="1">
      <c r="A6" s="166" t="s">
        <v>17</v>
      </c>
      <c r="B6" s="167" t="s">
        <v>18</v>
      </c>
      <c r="C6" s="167"/>
      <c r="D6" s="167"/>
      <c r="E6" s="167"/>
      <c r="F6" s="167"/>
      <c r="G6" s="167"/>
      <c r="H6" s="167"/>
      <c r="I6" s="167"/>
      <c r="J6" s="167"/>
      <c r="K6" s="166" t="s">
        <v>12</v>
      </c>
      <c r="L6" s="167"/>
    </row>
    <row r="7" spans="1:12" s="161" customFormat="1" ht="24.75" customHeight="1">
      <c r="A7" s="166" t="s">
        <v>19</v>
      </c>
      <c r="B7" s="167" t="s">
        <v>20</v>
      </c>
      <c r="C7" s="167"/>
      <c r="D7" s="167"/>
      <c r="E7" s="167"/>
      <c r="F7" s="167"/>
      <c r="G7" s="167"/>
      <c r="H7" s="167"/>
      <c r="I7" s="167"/>
      <c r="J7" s="167"/>
      <c r="K7" s="166" t="s">
        <v>12</v>
      </c>
      <c r="L7" s="171"/>
    </row>
    <row r="8" spans="1:12" s="161" customFormat="1" ht="24.75" customHeight="1">
      <c r="A8" s="166" t="s">
        <v>21</v>
      </c>
      <c r="B8" s="167" t="s">
        <v>22</v>
      </c>
      <c r="C8" s="167"/>
      <c r="D8" s="167"/>
      <c r="E8" s="167"/>
      <c r="F8" s="167"/>
      <c r="G8" s="167"/>
      <c r="H8" s="167"/>
      <c r="I8" s="167"/>
      <c r="J8" s="167"/>
      <c r="K8" s="166" t="s">
        <v>12</v>
      </c>
      <c r="L8" s="171"/>
    </row>
    <row r="9" spans="1:12" s="161" customFormat="1" ht="24.75" customHeight="1">
      <c r="A9" s="166" t="s">
        <v>23</v>
      </c>
      <c r="B9" s="167" t="s">
        <v>24</v>
      </c>
      <c r="C9" s="167"/>
      <c r="D9" s="167"/>
      <c r="E9" s="167"/>
      <c r="F9" s="167"/>
      <c r="G9" s="167"/>
      <c r="H9" s="167"/>
      <c r="I9" s="167"/>
      <c r="J9" s="167"/>
      <c r="K9" s="166" t="s">
        <v>12</v>
      </c>
      <c r="L9" s="171"/>
    </row>
    <row r="10" spans="1:12" s="161" customFormat="1" ht="24.75" customHeight="1">
      <c r="A10" s="166" t="s">
        <v>25</v>
      </c>
      <c r="B10" s="167" t="s">
        <v>26</v>
      </c>
      <c r="C10" s="167"/>
      <c r="D10" s="167"/>
      <c r="E10" s="167"/>
      <c r="F10" s="167"/>
      <c r="G10" s="167"/>
      <c r="H10" s="167"/>
      <c r="I10" s="167"/>
      <c r="J10" s="167"/>
      <c r="K10" s="166" t="s">
        <v>12</v>
      </c>
      <c r="L10" s="171"/>
    </row>
    <row r="11" spans="1:12" s="161" customFormat="1" ht="24.75" customHeight="1">
      <c r="A11" s="166" t="s">
        <v>27</v>
      </c>
      <c r="B11" s="167" t="s">
        <v>28</v>
      </c>
      <c r="C11" s="167"/>
      <c r="D11" s="167"/>
      <c r="E11" s="167"/>
      <c r="F11" s="167"/>
      <c r="G11" s="167"/>
      <c r="H11" s="167"/>
      <c r="I11" s="167"/>
      <c r="J11" s="167"/>
      <c r="K11" s="166" t="s">
        <v>29</v>
      </c>
      <c r="L11" s="166" t="s">
        <v>30</v>
      </c>
    </row>
    <row r="12" spans="1:12" s="161" customFormat="1" ht="24.75" customHeight="1">
      <c r="A12" s="166" t="s">
        <v>31</v>
      </c>
      <c r="B12" s="167" t="s">
        <v>32</v>
      </c>
      <c r="C12" s="167"/>
      <c r="D12" s="167"/>
      <c r="E12" s="167"/>
      <c r="F12" s="167"/>
      <c r="G12" s="167"/>
      <c r="H12" s="167"/>
      <c r="I12" s="167"/>
      <c r="J12" s="167"/>
      <c r="K12" s="166" t="s">
        <v>29</v>
      </c>
      <c r="L12" s="166" t="s">
        <v>33</v>
      </c>
    </row>
    <row r="13" spans="1:12" s="161" customFormat="1" ht="24.75" customHeight="1">
      <c r="A13" s="166" t="s">
        <v>34</v>
      </c>
      <c r="B13" s="167" t="s">
        <v>35</v>
      </c>
      <c r="C13" s="167"/>
      <c r="D13" s="167"/>
      <c r="E13" s="167"/>
      <c r="F13" s="167"/>
      <c r="G13" s="167"/>
      <c r="H13" s="167"/>
      <c r="I13" s="167"/>
      <c r="J13" s="167"/>
      <c r="K13" s="166" t="s">
        <v>29</v>
      </c>
      <c r="L13" s="166" t="s">
        <v>36</v>
      </c>
    </row>
    <row r="14" spans="1:12" s="161" customFormat="1" ht="24.75" customHeight="1">
      <c r="A14" s="166" t="s">
        <v>37</v>
      </c>
      <c r="B14" s="168" t="s">
        <v>38</v>
      </c>
      <c r="C14" s="168"/>
      <c r="D14" s="168"/>
      <c r="E14" s="168"/>
      <c r="F14" s="168"/>
      <c r="G14" s="168"/>
      <c r="H14" s="168"/>
      <c r="I14" s="168"/>
      <c r="J14" s="168"/>
      <c r="K14" s="166" t="s">
        <v>12</v>
      </c>
      <c r="L14" s="172"/>
    </row>
    <row r="15" spans="1:12" ht="24.75" customHeight="1">
      <c r="A15" s="166" t="s">
        <v>39</v>
      </c>
      <c r="B15" s="167" t="s">
        <v>40</v>
      </c>
      <c r="C15" s="167"/>
      <c r="D15" s="167"/>
      <c r="E15" s="167"/>
      <c r="F15" s="167"/>
      <c r="G15" s="167"/>
      <c r="H15" s="167"/>
      <c r="I15" s="167"/>
      <c r="J15" s="167"/>
      <c r="K15" s="166" t="s">
        <v>29</v>
      </c>
      <c r="L15" s="173" t="s">
        <v>41</v>
      </c>
    </row>
    <row r="16" spans="1:12" ht="24.75" customHeight="1">
      <c r="A16" s="166" t="s">
        <v>42</v>
      </c>
      <c r="B16" s="167" t="s">
        <v>43</v>
      </c>
      <c r="C16" s="167"/>
      <c r="D16" s="167"/>
      <c r="E16" s="167"/>
      <c r="F16" s="167"/>
      <c r="G16" s="167"/>
      <c r="H16" s="167"/>
      <c r="I16" s="167"/>
      <c r="J16" s="167"/>
      <c r="K16" s="166" t="s">
        <v>29</v>
      </c>
      <c r="L16" s="173" t="s">
        <v>41</v>
      </c>
    </row>
    <row r="17" spans="1:12" ht="24.75" customHeight="1">
      <c r="A17" s="166" t="s">
        <v>44</v>
      </c>
      <c r="B17" s="167" t="s">
        <v>45</v>
      </c>
      <c r="C17" s="167"/>
      <c r="D17" s="167"/>
      <c r="E17" s="167"/>
      <c r="F17" s="167"/>
      <c r="G17" s="167"/>
      <c r="H17" s="167"/>
      <c r="I17" s="167"/>
      <c r="J17" s="167"/>
      <c r="K17" s="166" t="s">
        <v>29</v>
      </c>
      <c r="L17" s="173" t="s">
        <v>41</v>
      </c>
    </row>
    <row r="18" spans="1:12" ht="24.75" customHeight="1">
      <c r="A18" s="166" t="s">
        <v>46</v>
      </c>
      <c r="B18" s="167" t="s">
        <v>47</v>
      </c>
      <c r="C18" s="167"/>
      <c r="D18" s="167"/>
      <c r="E18" s="167"/>
      <c r="F18" s="167"/>
      <c r="G18" s="167"/>
      <c r="H18" s="167"/>
      <c r="I18" s="167"/>
      <c r="J18" s="167"/>
      <c r="K18" s="166" t="s">
        <v>12</v>
      </c>
      <c r="L18" s="173"/>
    </row>
  </sheetData>
  <sheetProtection/>
  <mergeCells count="18">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rintOptions/>
  <pageMargins left="0.75" right="0.75" top="1" bottom="1" header="0.5" footer="0.5"/>
  <pageSetup fitToHeight="0" fitToWidth="1" horizontalDpi="600" verticalDpi="600" orientation="landscape" paperSize="9" scale="84"/>
</worksheet>
</file>

<file path=xl/worksheets/sheet20.xml><?xml version="1.0" encoding="utf-8"?>
<worksheet xmlns="http://schemas.openxmlformats.org/spreadsheetml/2006/main" xmlns:r="http://schemas.openxmlformats.org/officeDocument/2006/relationships">
  <dimension ref="A1:F35"/>
  <sheetViews>
    <sheetView workbookViewId="0" topLeftCell="A13">
      <selection activeCell="D1" sqref="D1:F16384"/>
    </sheetView>
  </sheetViews>
  <sheetFormatPr defaultColWidth="9.33203125" defaultRowHeight="11.25"/>
  <cols>
    <col min="1" max="1" width="15.83203125" style="0" customWidth="1"/>
    <col min="2" max="2" width="31.83203125" style="0" customWidth="1"/>
    <col min="3" max="3" width="13.16015625" style="0" customWidth="1"/>
    <col min="4" max="4" width="14.16015625" style="1" customWidth="1"/>
    <col min="5" max="6" width="15.83203125" style="1" customWidth="1"/>
  </cols>
  <sheetData>
    <row r="1" ht="19.5" customHeight="1">
      <c r="A1" s="2" t="s">
        <v>25</v>
      </c>
    </row>
    <row r="2" spans="1:6" ht="19.5" customHeight="1">
      <c r="A2" s="3" t="s">
        <v>196</v>
      </c>
      <c r="B2" s="3"/>
      <c r="C2" s="3"/>
      <c r="D2" s="4"/>
      <c r="E2" s="4"/>
      <c r="F2" s="4"/>
    </row>
    <row r="3" ht="19.5" customHeight="1">
      <c r="F3" s="5" t="s">
        <v>48</v>
      </c>
    </row>
    <row r="4" spans="1:6" ht="19.5" customHeight="1">
      <c r="A4" s="6" t="s">
        <v>163</v>
      </c>
      <c r="B4" s="6" t="s">
        <v>164</v>
      </c>
      <c r="C4" s="6" t="s">
        <v>128</v>
      </c>
      <c r="D4" s="6" t="s">
        <v>153</v>
      </c>
      <c r="E4" s="6" t="s">
        <v>154</v>
      </c>
      <c r="F4" s="6" t="s">
        <v>156</v>
      </c>
    </row>
    <row r="5" spans="1:6" ht="19.5" customHeight="1">
      <c r="A5" s="7" t="s">
        <v>138</v>
      </c>
      <c r="B5" s="8" t="s">
        <v>138</v>
      </c>
      <c r="C5" s="9">
        <v>1</v>
      </c>
      <c r="D5" s="9">
        <v>2</v>
      </c>
      <c r="E5" s="9">
        <v>3</v>
      </c>
      <c r="F5" s="9" t="s">
        <v>138</v>
      </c>
    </row>
    <row r="6" spans="1:6" ht="19.5" customHeight="1">
      <c r="A6" s="7"/>
      <c r="B6" s="8" t="s">
        <v>128</v>
      </c>
      <c r="C6" s="10">
        <v>479.4000000000001</v>
      </c>
      <c r="D6" s="11">
        <v>425.5000000000001</v>
      </c>
      <c r="E6" s="11">
        <v>53.89999999999999</v>
      </c>
      <c r="F6" s="11">
        <v>0</v>
      </c>
    </row>
    <row r="7" spans="1:6" ht="19.5" customHeight="1">
      <c r="A7" s="12">
        <v>30101</v>
      </c>
      <c r="B7" s="13" t="s">
        <v>167</v>
      </c>
      <c r="C7" s="14"/>
      <c r="D7" s="15">
        <v>116.95</v>
      </c>
      <c r="E7" s="16"/>
      <c r="F7" s="16"/>
    </row>
    <row r="8" spans="1:6" ht="19.5" customHeight="1">
      <c r="A8" s="12">
        <v>30102</v>
      </c>
      <c r="B8" s="13" t="s">
        <v>168</v>
      </c>
      <c r="C8" s="14"/>
      <c r="D8" s="15">
        <v>25.4</v>
      </c>
      <c r="E8" s="16"/>
      <c r="F8" s="16"/>
    </row>
    <row r="9" spans="1:6" ht="19.5" customHeight="1">
      <c r="A9" s="12">
        <v>30103</v>
      </c>
      <c r="B9" s="13" t="s">
        <v>169</v>
      </c>
      <c r="C9" s="14"/>
      <c r="D9" s="15">
        <v>6.86</v>
      </c>
      <c r="E9" s="16"/>
      <c r="F9" s="16"/>
    </row>
    <row r="10" spans="1:6" ht="19.5" customHeight="1">
      <c r="A10" s="12">
        <v>3010404</v>
      </c>
      <c r="B10" s="13" t="s">
        <v>170</v>
      </c>
      <c r="C10" s="14"/>
      <c r="D10" s="15">
        <v>1.38</v>
      </c>
      <c r="E10" s="16"/>
      <c r="F10" s="16"/>
    </row>
    <row r="11" spans="1:6" ht="19.5" customHeight="1">
      <c r="A11" s="12">
        <v>3010406</v>
      </c>
      <c r="B11" s="13" t="s">
        <v>171</v>
      </c>
      <c r="C11" s="14"/>
      <c r="D11" s="15">
        <v>0.75</v>
      </c>
      <c r="E11" s="16"/>
      <c r="F11" s="16"/>
    </row>
    <row r="12" spans="1:6" ht="19.5" customHeight="1">
      <c r="A12" s="12">
        <v>30107</v>
      </c>
      <c r="B12" s="13" t="s">
        <v>172</v>
      </c>
      <c r="C12" s="14"/>
      <c r="D12" s="15">
        <v>28.45</v>
      </c>
      <c r="E12" s="16"/>
      <c r="F12" s="16"/>
    </row>
    <row r="13" spans="1:6" ht="19.5" customHeight="1">
      <c r="A13" s="12">
        <v>30199006</v>
      </c>
      <c r="B13" s="13" t="s">
        <v>173</v>
      </c>
      <c r="C13" s="14"/>
      <c r="D13" s="15">
        <v>3.51</v>
      </c>
      <c r="E13" s="16"/>
      <c r="F13" s="16"/>
    </row>
    <row r="14" spans="1:6" ht="19.5" customHeight="1">
      <c r="A14" s="12">
        <v>30108</v>
      </c>
      <c r="B14" s="13" t="s">
        <v>174</v>
      </c>
      <c r="C14" s="14"/>
      <c r="D14" s="15">
        <v>31.62</v>
      </c>
      <c r="E14" s="16"/>
      <c r="F14" s="16"/>
    </row>
    <row r="15" spans="1:6" ht="19.5" customHeight="1">
      <c r="A15" s="12">
        <v>30109</v>
      </c>
      <c r="B15" s="13" t="s">
        <v>175</v>
      </c>
      <c r="C15" s="14"/>
      <c r="D15" s="15">
        <v>13.15</v>
      </c>
      <c r="E15" s="16"/>
      <c r="F15" s="16"/>
    </row>
    <row r="16" spans="1:6" ht="19.5" customHeight="1">
      <c r="A16" s="12">
        <v>3019909</v>
      </c>
      <c r="B16" s="13" t="s">
        <v>176</v>
      </c>
      <c r="C16" s="14"/>
      <c r="D16" s="15">
        <v>46.35</v>
      </c>
      <c r="E16" s="16"/>
      <c r="F16" s="16"/>
    </row>
    <row r="17" spans="1:6" ht="19.5" customHeight="1">
      <c r="A17" s="12">
        <v>30113</v>
      </c>
      <c r="B17" s="13" t="s">
        <v>177</v>
      </c>
      <c r="C17" s="14"/>
      <c r="D17" s="15">
        <v>20.49</v>
      </c>
      <c r="E17" s="16"/>
      <c r="F17" s="16"/>
    </row>
    <row r="18" spans="1:6" ht="19.5" customHeight="1">
      <c r="A18" s="12">
        <v>30201</v>
      </c>
      <c r="B18" s="13" t="s">
        <v>178</v>
      </c>
      <c r="C18" s="17"/>
      <c r="D18" s="16"/>
      <c r="E18" s="15">
        <v>7.8</v>
      </c>
      <c r="F18" s="16"/>
    </row>
    <row r="19" spans="1:6" ht="19.5" customHeight="1">
      <c r="A19" s="12">
        <v>30202</v>
      </c>
      <c r="B19" s="13" t="s">
        <v>179</v>
      </c>
      <c r="C19" s="17"/>
      <c r="D19" s="16"/>
      <c r="E19" s="15">
        <v>4.89</v>
      </c>
      <c r="F19" s="16"/>
    </row>
    <row r="20" spans="1:6" ht="19.5" customHeight="1">
      <c r="A20" s="12">
        <v>30204</v>
      </c>
      <c r="B20" s="13" t="s">
        <v>180</v>
      </c>
      <c r="C20" s="17"/>
      <c r="D20" s="16"/>
      <c r="E20" s="15">
        <v>0.2</v>
      </c>
      <c r="F20" s="16"/>
    </row>
    <row r="21" spans="1:6" ht="19.5" customHeight="1">
      <c r="A21" s="12">
        <v>30207</v>
      </c>
      <c r="B21" s="13" t="s">
        <v>181</v>
      </c>
      <c r="C21" s="17"/>
      <c r="D21" s="16"/>
      <c r="E21" s="15">
        <v>0.63</v>
      </c>
      <c r="F21" s="16"/>
    </row>
    <row r="22" spans="1:6" ht="19.5" customHeight="1">
      <c r="A22" s="12">
        <v>30211</v>
      </c>
      <c r="B22" s="13" t="s">
        <v>182</v>
      </c>
      <c r="C22" s="17"/>
      <c r="D22" s="16"/>
      <c r="E22" s="15">
        <v>5.72</v>
      </c>
      <c r="F22" s="16"/>
    </row>
    <row r="23" spans="1:6" ht="19.5" customHeight="1">
      <c r="A23" s="12">
        <v>30217</v>
      </c>
      <c r="B23" s="13" t="s">
        <v>183</v>
      </c>
      <c r="C23" s="17"/>
      <c r="D23" s="16"/>
      <c r="E23" s="15">
        <v>0.9</v>
      </c>
      <c r="F23" s="16"/>
    </row>
    <row r="24" spans="1:6" ht="19.5" customHeight="1">
      <c r="A24" s="12">
        <v>30213</v>
      </c>
      <c r="B24" s="13" t="s">
        <v>184</v>
      </c>
      <c r="C24" s="17"/>
      <c r="D24" s="16"/>
      <c r="E24" s="15">
        <v>0.58</v>
      </c>
      <c r="F24" s="16"/>
    </row>
    <row r="25" spans="1:6" ht="19.5" customHeight="1">
      <c r="A25" s="12">
        <v>30214</v>
      </c>
      <c r="B25" s="13" t="s">
        <v>185</v>
      </c>
      <c r="C25" s="17"/>
      <c r="D25" s="16"/>
      <c r="E25" s="15">
        <v>7.9</v>
      </c>
      <c r="F25" s="16"/>
    </row>
    <row r="26" spans="1:6" ht="19.5" customHeight="1">
      <c r="A26" s="12">
        <v>30215</v>
      </c>
      <c r="B26" s="13" t="s">
        <v>186</v>
      </c>
      <c r="C26" s="17"/>
      <c r="D26" s="16"/>
      <c r="E26" s="15">
        <v>0.99</v>
      </c>
      <c r="F26" s="16"/>
    </row>
    <row r="27" spans="1:6" ht="19.5" customHeight="1">
      <c r="A27" s="12">
        <v>30216</v>
      </c>
      <c r="B27" s="13" t="s">
        <v>187</v>
      </c>
      <c r="C27" s="17"/>
      <c r="D27" s="16"/>
      <c r="E27" s="15">
        <v>0.48</v>
      </c>
      <c r="F27" s="16"/>
    </row>
    <row r="28" spans="1:6" ht="19.5" customHeight="1">
      <c r="A28" s="12">
        <v>30228</v>
      </c>
      <c r="B28" s="13" t="s">
        <v>188</v>
      </c>
      <c r="C28" s="17"/>
      <c r="D28" s="16"/>
      <c r="E28" s="15">
        <v>4.47</v>
      </c>
      <c r="F28" s="16"/>
    </row>
    <row r="29" spans="1:6" ht="19.5" customHeight="1">
      <c r="A29" s="12">
        <v>30239</v>
      </c>
      <c r="B29" s="13" t="s">
        <v>189</v>
      </c>
      <c r="C29" s="17"/>
      <c r="D29" s="16"/>
      <c r="E29" s="15">
        <v>7.14</v>
      </c>
      <c r="F29" s="16"/>
    </row>
    <row r="30" spans="1:6" ht="19.5" customHeight="1">
      <c r="A30" s="12">
        <v>30299</v>
      </c>
      <c r="B30" s="13" t="s">
        <v>190</v>
      </c>
      <c r="C30" s="14"/>
      <c r="D30" s="15"/>
      <c r="E30" s="15">
        <v>9.2</v>
      </c>
      <c r="F30" s="15"/>
    </row>
    <row r="31" spans="1:6" ht="19.5" customHeight="1">
      <c r="A31" s="12">
        <v>30231</v>
      </c>
      <c r="B31" s="13" t="s">
        <v>191</v>
      </c>
      <c r="C31" s="14"/>
      <c r="D31" s="15"/>
      <c r="E31" s="15">
        <v>3</v>
      </c>
      <c r="F31" s="15"/>
    </row>
    <row r="32" spans="1:6" ht="19.5" customHeight="1">
      <c r="A32" s="12">
        <v>3030101</v>
      </c>
      <c r="B32" s="13" t="s">
        <v>192</v>
      </c>
      <c r="C32" s="14"/>
      <c r="D32" s="15">
        <v>74.9</v>
      </c>
      <c r="E32" s="15"/>
      <c r="F32" s="15"/>
    </row>
    <row r="33" spans="1:6" ht="19.5" customHeight="1">
      <c r="A33" s="12">
        <v>3030501</v>
      </c>
      <c r="B33" s="13" t="s">
        <v>193</v>
      </c>
      <c r="C33" s="14"/>
      <c r="D33" s="15">
        <v>8.1</v>
      </c>
      <c r="E33" s="15"/>
      <c r="F33" s="15"/>
    </row>
    <row r="34" spans="1:6" ht="19.5" customHeight="1">
      <c r="A34" s="12">
        <v>3039999</v>
      </c>
      <c r="B34" s="13" t="s">
        <v>194</v>
      </c>
      <c r="C34" s="14"/>
      <c r="D34" s="15">
        <v>47.59</v>
      </c>
      <c r="E34" s="18"/>
      <c r="F34" s="15"/>
    </row>
    <row r="35" ht="19.5" customHeight="1">
      <c r="D35" s="19"/>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A1">
      <selection activeCell="A1" sqref="A1:B1"/>
    </sheetView>
  </sheetViews>
  <sheetFormatPr defaultColWidth="9.16015625" defaultRowHeight="12.75" customHeight="1"/>
  <cols>
    <col min="1" max="1" width="40.66015625" style="0" customWidth="1"/>
    <col min="2" max="2" width="18.16015625" style="151" customWidth="1"/>
    <col min="3" max="3" width="29.16015625" style="0" customWidth="1"/>
    <col min="4" max="4" width="15.83203125" style="151" customWidth="1"/>
    <col min="5" max="5" width="31.16015625" style="0" customWidth="1"/>
    <col min="6" max="6" width="16.66015625" style="1" customWidth="1"/>
  </cols>
  <sheetData>
    <row r="1" spans="1:6" ht="13.5" customHeight="1">
      <c r="A1" s="106" t="s">
        <v>10</v>
      </c>
      <c r="B1" s="113"/>
      <c r="C1" s="107"/>
      <c r="D1" s="113"/>
      <c r="E1" s="107"/>
      <c r="F1" s="152"/>
    </row>
    <row r="2" spans="1:6" ht="16.5" customHeight="1">
      <c r="A2" s="153" t="s">
        <v>11</v>
      </c>
      <c r="B2" s="153"/>
      <c r="C2" s="153"/>
      <c r="D2" s="153"/>
      <c r="E2" s="153"/>
      <c r="F2" s="153"/>
    </row>
    <row r="3" spans="1:6" ht="15" customHeight="1">
      <c r="A3" s="111"/>
      <c r="B3" s="111"/>
      <c r="C3" s="112"/>
      <c r="D3" s="154"/>
      <c r="E3" s="113"/>
      <c r="F3" s="113" t="s">
        <v>48</v>
      </c>
    </row>
    <row r="4" spans="1:6" ht="18.75" customHeight="1">
      <c r="A4" s="114" t="s">
        <v>49</v>
      </c>
      <c r="B4" s="114"/>
      <c r="C4" s="114" t="s">
        <v>50</v>
      </c>
      <c r="D4" s="114"/>
      <c r="E4" s="114"/>
      <c r="F4" s="114"/>
    </row>
    <row r="5" spans="1:6" ht="18.75" customHeight="1">
      <c r="A5" s="114" t="s">
        <v>51</v>
      </c>
      <c r="B5" s="114" t="s">
        <v>52</v>
      </c>
      <c r="C5" s="114" t="s">
        <v>53</v>
      </c>
      <c r="D5" s="115" t="s">
        <v>52</v>
      </c>
      <c r="E5" s="114" t="s">
        <v>54</v>
      </c>
      <c r="F5" s="114" t="s">
        <v>52</v>
      </c>
    </row>
    <row r="6" spans="1:6" ht="18.75" customHeight="1">
      <c r="A6" s="136" t="s">
        <v>55</v>
      </c>
      <c r="B6" s="10">
        <f>B7+B12+B13+B15+B16+B17</f>
        <v>479.4</v>
      </c>
      <c r="C6" s="136" t="s">
        <v>55</v>
      </c>
      <c r="D6" s="10">
        <f>SUM(D7:D34)</f>
        <v>479.4</v>
      </c>
      <c r="E6" s="121" t="s">
        <v>55</v>
      </c>
      <c r="F6" s="10">
        <f>F7+F12+F23+F24+F25</f>
        <v>479.4</v>
      </c>
    </row>
    <row r="7" spans="1:6" ht="18.75" customHeight="1">
      <c r="A7" s="116" t="s">
        <v>56</v>
      </c>
      <c r="B7" s="10">
        <f>B8+B10+B11</f>
        <v>479.4</v>
      </c>
      <c r="C7" s="138" t="s">
        <v>57</v>
      </c>
      <c r="D7" s="16">
        <v>346.4</v>
      </c>
      <c r="E7" s="121" t="s">
        <v>58</v>
      </c>
      <c r="F7" s="10">
        <f>SUM(F8:F11)</f>
        <v>479.4</v>
      </c>
    </row>
    <row r="8" spans="1:8" ht="18.75" customHeight="1">
      <c r="A8" s="116" t="s">
        <v>59</v>
      </c>
      <c r="B8" s="16">
        <v>479.4</v>
      </c>
      <c r="C8" s="138" t="s">
        <v>60</v>
      </c>
      <c r="D8" s="16"/>
      <c r="E8" s="121" t="s">
        <v>61</v>
      </c>
      <c r="F8" s="16">
        <v>294.91</v>
      </c>
      <c r="H8" s="2"/>
    </row>
    <row r="9" spans="1:6" ht="18.75" customHeight="1">
      <c r="A9" s="139" t="s">
        <v>62</v>
      </c>
      <c r="B9" s="16"/>
      <c r="C9" s="138" t="s">
        <v>63</v>
      </c>
      <c r="D9" s="16"/>
      <c r="E9" s="121" t="s">
        <v>64</v>
      </c>
      <c r="F9" s="16">
        <v>53.9</v>
      </c>
    </row>
    <row r="10" spans="1:6" ht="18.75" customHeight="1">
      <c r="A10" s="116" t="s">
        <v>65</v>
      </c>
      <c r="B10" s="16"/>
      <c r="C10" s="138" t="s">
        <v>66</v>
      </c>
      <c r="D10" s="16"/>
      <c r="E10" s="121" t="s">
        <v>67</v>
      </c>
      <c r="F10" s="16">
        <v>130.59</v>
      </c>
    </row>
    <row r="11" spans="1:6" ht="18.75" customHeight="1">
      <c r="A11" s="116" t="s">
        <v>68</v>
      </c>
      <c r="B11" s="16"/>
      <c r="C11" s="138" t="s">
        <v>69</v>
      </c>
      <c r="D11" s="16"/>
      <c r="E11" s="121" t="s">
        <v>70</v>
      </c>
      <c r="F11" s="16"/>
    </row>
    <row r="12" spans="1:6" ht="18.75" customHeight="1">
      <c r="A12" s="116" t="s">
        <v>71</v>
      </c>
      <c r="B12" s="16"/>
      <c r="C12" s="138" t="s">
        <v>72</v>
      </c>
      <c r="D12" s="16"/>
      <c r="E12" s="121" t="s">
        <v>73</v>
      </c>
      <c r="F12" s="10">
        <f>SUM(F13:F22)</f>
        <v>0</v>
      </c>
    </row>
    <row r="13" spans="1:6" ht="18.75" customHeight="1">
      <c r="A13" s="116" t="s">
        <v>74</v>
      </c>
      <c r="B13" s="16"/>
      <c r="C13" s="138" t="s">
        <v>75</v>
      </c>
      <c r="D13" s="16"/>
      <c r="E13" s="121" t="s">
        <v>61</v>
      </c>
      <c r="F13" s="16"/>
    </row>
    <row r="14" spans="1:6" ht="18.75" customHeight="1">
      <c r="A14" s="116" t="s">
        <v>76</v>
      </c>
      <c r="B14" s="16"/>
      <c r="C14" s="138" t="s">
        <v>77</v>
      </c>
      <c r="D14" s="16"/>
      <c r="E14" s="121" t="s">
        <v>64</v>
      </c>
      <c r="F14" s="16"/>
    </row>
    <row r="15" spans="1:6" ht="18.75" customHeight="1">
      <c r="A15" s="116" t="s">
        <v>78</v>
      </c>
      <c r="B15" s="16"/>
      <c r="C15" s="138" t="s">
        <v>79</v>
      </c>
      <c r="D15" s="16"/>
      <c r="E15" s="121" t="s">
        <v>80</v>
      </c>
      <c r="F15" s="16"/>
    </row>
    <row r="16" spans="1:6" ht="18.75" customHeight="1">
      <c r="A16" s="140" t="s">
        <v>81</v>
      </c>
      <c r="B16" s="16"/>
      <c r="C16" s="138" t="s">
        <v>82</v>
      </c>
      <c r="D16" s="16"/>
      <c r="E16" s="121" t="s">
        <v>83</v>
      </c>
      <c r="F16" s="16"/>
    </row>
    <row r="17" spans="1:6" ht="18.75" customHeight="1">
      <c r="A17" s="140" t="s">
        <v>84</v>
      </c>
      <c r="B17" s="16"/>
      <c r="C17" s="138" t="s">
        <v>85</v>
      </c>
      <c r="D17" s="16"/>
      <c r="E17" s="121" t="s">
        <v>86</v>
      </c>
      <c r="F17" s="16"/>
    </row>
    <row r="18" spans="1:6" ht="18.75" customHeight="1">
      <c r="A18" s="140"/>
      <c r="B18" s="155"/>
      <c r="C18" s="138" t="s">
        <v>87</v>
      </c>
      <c r="D18" s="16"/>
      <c r="E18" s="121" t="s">
        <v>88</v>
      </c>
      <c r="F18" s="16"/>
    </row>
    <row r="19" spans="1:6" ht="18.75" customHeight="1">
      <c r="A19" s="122"/>
      <c r="B19" s="156"/>
      <c r="C19" s="138" t="s">
        <v>89</v>
      </c>
      <c r="D19" s="16"/>
      <c r="E19" s="121" t="s">
        <v>90</v>
      </c>
      <c r="F19" s="16"/>
    </row>
    <row r="20" spans="1:6" ht="18.75" customHeight="1">
      <c r="A20" s="122"/>
      <c r="B20" s="155"/>
      <c r="C20" s="138" t="s">
        <v>91</v>
      </c>
      <c r="D20" s="16"/>
      <c r="E20" s="121" t="s">
        <v>92</v>
      </c>
      <c r="F20" s="16"/>
    </row>
    <row r="21" spans="1:6" ht="18.75" customHeight="1">
      <c r="A21" s="90"/>
      <c r="B21" s="155"/>
      <c r="C21" s="138" t="s">
        <v>93</v>
      </c>
      <c r="D21" s="16">
        <v>133</v>
      </c>
      <c r="E21" s="121" t="s">
        <v>94</v>
      </c>
      <c r="F21" s="16"/>
    </row>
    <row r="22" spans="1:6" ht="18.75" customHeight="1">
      <c r="A22" s="14"/>
      <c r="B22" s="155"/>
      <c r="C22" s="138" t="s">
        <v>95</v>
      </c>
      <c r="D22" s="16"/>
      <c r="E22" s="121" t="s">
        <v>96</v>
      </c>
      <c r="F22" s="16"/>
    </row>
    <row r="23" spans="1:6" ht="18.75" customHeight="1">
      <c r="A23" s="141"/>
      <c r="B23" s="155"/>
      <c r="C23" s="138" t="s">
        <v>97</v>
      </c>
      <c r="D23" s="16"/>
      <c r="E23" s="124" t="s">
        <v>98</v>
      </c>
      <c r="F23" s="16"/>
    </row>
    <row r="24" spans="1:6" ht="18.75" customHeight="1">
      <c r="A24" s="141"/>
      <c r="B24" s="155"/>
      <c r="C24" s="138" t="s">
        <v>99</v>
      </c>
      <c r="D24" s="16"/>
      <c r="E24" s="124" t="s">
        <v>100</v>
      </c>
      <c r="F24" s="16"/>
    </row>
    <row r="25" spans="1:7" ht="18.75" customHeight="1">
      <c r="A25" s="141"/>
      <c r="B25" s="155"/>
      <c r="C25" s="138" t="s">
        <v>101</v>
      </c>
      <c r="D25" s="16"/>
      <c r="E25" s="124" t="s">
        <v>102</v>
      </c>
      <c r="F25" s="16"/>
      <c r="G25" s="2"/>
    </row>
    <row r="26" spans="1:8" ht="18.75" customHeight="1">
      <c r="A26" s="141"/>
      <c r="B26" s="155"/>
      <c r="C26" s="138" t="s">
        <v>103</v>
      </c>
      <c r="D26" s="16"/>
      <c r="E26" s="124"/>
      <c r="F26" s="16"/>
      <c r="G26" s="2"/>
      <c r="H26" s="2"/>
    </row>
    <row r="27" spans="1:8" ht="18.75" customHeight="1">
      <c r="A27" s="14"/>
      <c r="B27" s="156"/>
      <c r="C27" s="138" t="s">
        <v>104</v>
      </c>
      <c r="D27" s="16"/>
      <c r="E27" s="121"/>
      <c r="F27" s="16"/>
      <c r="G27" s="2"/>
      <c r="H27" s="2"/>
    </row>
    <row r="28" spans="1:8" ht="18.75" customHeight="1">
      <c r="A28" s="141"/>
      <c r="B28" s="155"/>
      <c r="C28" s="138" t="s">
        <v>105</v>
      </c>
      <c r="D28" s="16"/>
      <c r="E28" s="121"/>
      <c r="F28" s="16"/>
      <c r="G28" s="2"/>
      <c r="H28" s="2"/>
    </row>
    <row r="29" spans="1:8" ht="18.75" customHeight="1">
      <c r="A29" s="14"/>
      <c r="B29" s="156"/>
      <c r="C29" s="138" t="s">
        <v>106</v>
      </c>
      <c r="D29" s="16"/>
      <c r="E29" s="121"/>
      <c r="F29" s="16"/>
      <c r="G29" s="2"/>
      <c r="H29" s="2"/>
    </row>
    <row r="30" spans="1:7" ht="18.75" customHeight="1">
      <c r="A30" s="14"/>
      <c r="B30" s="155"/>
      <c r="C30" s="138" t="s">
        <v>107</v>
      </c>
      <c r="D30" s="16"/>
      <c r="E30" s="121"/>
      <c r="F30" s="16"/>
      <c r="G30" s="2"/>
    </row>
    <row r="31" spans="1:7" ht="18.75" customHeight="1">
      <c r="A31" s="14"/>
      <c r="B31" s="155"/>
      <c r="C31" s="138" t="s">
        <v>108</v>
      </c>
      <c r="D31" s="16"/>
      <c r="E31" s="121"/>
      <c r="F31" s="16"/>
      <c r="G31" s="2"/>
    </row>
    <row r="32" spans="1:7" ht="18.75" customHeight="1">
      <c r="A32" s="14"/>
      <c r="B32" s="155"/>
      <c r="C32" s="138" t="s">
        <v>109</v>
      </c>
      <c r="D32" s="16"/>
      <c r="E32" s="121"/>
      <c r="F32" s="16"/>
      <c r="G32" s="2"/>
    </row>
    <row r="33" spans="1:8" ht="18.75" customHeight="1">
      <c r="A33" s="14"/>
      <c r="B33" s="155"/>
      <c r="C33" s="138" t="s">
        <v>110</v>
      </c>
      <c r="D33" s="16"/>
      <c r="E33" s="121"/>
      <c r="F33" s="16"/>
      <c r="G33" s="2"/>
      <c r="H33" s="2"/>
    </row>
    <row r="34" spans="1:7" ht="18.75" customHeight="1">
      <c r="A34" s="90"/>
      <c r="B34" s="155"/>
      <c r="C34" s="138" t="s">
        <v>111</v>
      </c>
      <c r="D34" s="16"/>
      <c r="E34" s="121"/>
      <c r="F34" s="16"/>
      <c r="G34" s="2"/>
    </row>
    <row r="35" spans="1:6" ht="18.75" customHeight="1">
      <c r="A35" s="14"/>
      <c r="B35" s="155"/>
      <c r="C35" s="119"/>
      <c r="D35" s="16"/>
      <c r="E35" s="121"/>
      <c r="F35" s="16"/>
    </row>
    <row r="36" spans="1:6" ht="18.75" customHeight="1">
      <c r="A36" s="14"/>
      <c r="B36" s="155"/>
      <c r="C36" s="118"/>
      <c r="D36" s="157"/>
      <c r="E36" s="121"/>
      <c r="F36" s="16"/>
    </row>
    <row r="37" spans="1:6" ht="18.75" customHeight="1">
      <c r="A37" s="14"/>
      <c r="B37" s="155"/>
      <c r="C37" s="118"/>
      <c r="D37" s="157"/>
      <c r="E37" s="121"/>
      <c r="F37" s="126"/>
    </row>
    <row r="38" spans="1:6" ht="18.75" customHeight="1">
      <c r="A38" s="115" t="s">
        <v>112</v>
      </c>
      <c r="B38" s="127">
        <f>SUM(B6,B18)</f>
        <v>479.4</v>
      </c>
      <c r="C38" s="115" t="s">
        <v>113</v>
      </c>
      <c r="D38" s="127">
        <f>SUM(D6,D35)</f>
        <v>479.4</v>
      </c>
      <c r="E38" s="115" t="s">
        <v>113</v>
      </c>
      <c r="F38" s="129">
        <f>SUM(F6,F26)</f>
        <v>479.4</v>
      </c>
    </row>
    <row r="39" spans="1:6" ht="18.75" customHeight="1">
      <c r="A39" s="105" t="s">
        <v>114</v>
      </c>
      <c r="B39" s="155"/>
      <c r="C39" s="140" t="s">
        <v>115</v>
      </c>
      <c r="D39" s="157">
        <f>SUM(B45)-SUM(D38)-SUM(D40)</f>
        <v>0</v>
      </c>
      <c r="E39" s="140" t="s">
        <v>115</v>
      </c>
      <c r="F39" s="126">
        <f>D39</f>
        <v>0</v>
      </c>
    </row>
    <row r="40" spans="1:6" ht="18.75" customHeight="1">
      <c r="A40" s="105" t="s">
        <v>116</v>
      </c>
      <c r="B40" s="155"/>
      <c r="C40" s="119" t="s">
        <v>117</v>
      </c>
      <c r="D40" s="16"/>
      <c r="E40" s="119" t="s">
        <v>117</v>
      </c>
      <c r="F40" s="16"/>
    </row>
    <row r="41" spans="1:6" ht="18.75" customHeight="1">
      <c r="A41" s="105" t="s">
        <v>118</v>
      </c>
      <c r="B41" s="158"/>
      <c r="C41" s="145"/>
      <c r="D41" s="157"/>
      <c r="E41" s="14"/>
      <c r="F41" s="157"/>
    </row>
    <row r="42" spans="1:6" ht="18.75" customHeight="1">
      <c r="A42" s="105" t="s">
        <v>119</v>
      </c>
      <c r="B42" s="155"/>
      <c r="C42" s="145"/>
      <c r="D42" s="157"/>
      <c r="E42" s="90"/>
      <c r="F42" s="157"/>
    </row>
    <row r="43" spans="1:6" ht="18.75" customHeight="1">
      <c r="A43" s="105" t="s">
        <v>120</v>
      </c>
      <c r="B43" s="155"/>
      <c r="C43" s="145"/>
      <c r="D43" s="159"/>
      <c r="E43" s="14"/>
      <c r="F43" s="157"/>
    </row>
    <row r="44" spans="1:6" ht="18.75" customHeight="1">
      <c r="A44" s="14"/>
      <c r="B44" s="155"/>
      <c r="C44" s="90"/>
      <c r="D44" s="159"/>
      <c r="E44" s="90"/>
      <c r="F44" s="159"/>
    </row>
    <row r="45" spans="1:6" ht="18.75" customHeight="1">
      <c r="A45" s="114" t="s">
        <v>121</v>
      </c>
      <c r="B45" s="127">
        <f>SUM(B38,B39,B40)</f>
        <v>479.4</v>
      </c>
      <c r="C45" s="147" t="s">
        <v>122</v>
      </c>
      <c r="D45" s="128">
        <f>SUM(D38,D39,D40)</f>
        <v>479.4</v>
      </c>
      <c r="E45" s="114" t="s">
        <v>122</v>
      </c>
      <c r="F45" s="129">
        <f>SUM(F38,F39,F40)</f>
        <v>479.4</v>
      </c>
    </row>
  </sheetData>
  <sheetProtection/>
  <mergeCells count="4">
    <mergeCell ref="A2:F2"/>
    <mergeCell ref="A3:B3"/>
    <mergeCell ref="A4:B4"/>
    <mergeCell ref="C4:F4"/>
  </mergeCells>
  <printOptions horizontalCentered="1"/>
  <pageMargins left="0.17" right="0.16" top="0.7900000000000001" bottom="0.98" header="0.18" footer="0"/>
  <pageSetup fitToHeight="1" fitToWidth="1" horizontalDpi="600" verticalDpi="600" orientation="portrait" paperSize="9" scale="77"/>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E8" sqref="E8:E11"/>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7.8320312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2" t="s">
        <v>13</v>
      </c>
      <c r="B1" s="2"/>
      <c r="C1" s="2"/>
    </row>
    <row r="2" spans="1:16" ht="35.25" customHeight="1">
      <c r="A2" s="148" t="s">
        <v>14</v>
      </c>
      <c r="B2" s="148"/>
      <c r="C2" s="148"/>
      <c r="D2" s="148"/>
      <c r="E2" s="148"/>
      <c r="F2" s="148"/>
      <c r="G2" s="148"/>
      <c r="H2" s="148"/>
      <c r="I2" s="148"/>
      <c r="J2" s="148"/>
      <c r="K2" s="148"/>
      <c r="L2" s="148"/>
      <c r="M2" s="148"/>
      <c r="N2" s="148"/>
      <c r="O2" s="148"/>
      <c r="P2" s="99"/>
    </row>
    <row r="3" ht="21.75" customHeight="1">
      <c r="O3" s="5" t="s">
        <v>48</v>
      </c>
    </row>
    <row r="4" spans="1:15" ht="18" customHeight="1">
      <c r="A4" s="79" t="s">
        <v>123</v>
      </c>
      <c r="B4" s="79" t="s">
        <v>124</v>
      </c>
      <c r="C4" s="79" t="s">
        <v>125</v>
      </c>
      <c r="D4" s="79" t="s">
        <v>126</v>
      </c>
      <c r="E4" s="79"/>
      <c r="F4" s="79"/>
      <c r="G4" s="79"/>
      <c r="H4" s="79"/>
      <c r="I4" s="79"/>
      <c r="J4" s="79"/>
      <c r="K4" s="79"/>
      <c r="L4" s="79"/>
      <c r="M4" s="79"/>
      <c r="N4" s="79"/>
      <c r="O4" s="92" t="s">
        <v>127</v>
      </c>
    </row>
    <row r="5" spans="1:15" ht="22.5" customHeight="1">
      <c r="A5" s="79"/>
      <c r="B5" s="79"/>
      <c r="C5" s="79"/>
      <c r="D5" s="84" t="s">
        <v>128</v>
      </c>
      <c r="E5" s="84" t="s">
        <v>129</v>
      </c>
      <c r="F5" s="84"/>
      <c r="G5" s="84" t="s">
        <v>130</v>
      </c>
      <c r="H5" s="84" t="s">
        <v>131</v>
      </c>
      <c r="I5" s="84" t="s">
        <v>132</v>
      </c>
      <c r="J5" s="84" t="s">
        <v>133</v>
      </c>
      <c r="K5" s="84" t="s">
        <v>134</v>
      </c>
      <c r="L5" s="84" t="s">
        <v>114</v>
      </c>
      <c r="M5" s="84" t="s">
        <v>118</v>
      </c>
      <c r="N5" s="84" t="s">
        <v>135</v>
      </c>
      <c r="O5" s="93"/>
    </row>
    <row r="6" spans="1:15" ht="33.75" customHeight="1">
      <c r="A6" s="79"/>
      <c r="B6" s="79"/>
      <c r="C6" s="79"/>
      <c r="D6" s="84"/>
      <c r="E6" s="84" t="s">
        <v>136</v>
      </c>
      <c r="F6" s="84" t="s">
        <v>137</v>
      </c>
      <c r="G6" s="84"/>
      <c r="H6" s="84"/>
      <c r="I6" s="84"/>
      <c r="J6" s="84"/>
      <c r="K6" s="84"/>
      <c r="L6" s="84"/>
      <c r="M6" s="84"/>
      <c r="N6" s="84"/>
      <c r="O6" s="94"/>
    </row>
    <row r="7" spans="1:15" ht="18" customHeight="1">
      <c r="A7" s="9" t="s">
        <v>138</v>
      </c>
      <c r="B7" s="9" t="s">
        <v>138</v>
      </c>
      <c r="C7" s="9">
        <v>1</v>
      </c>
      <c r="D7" s="9">
        <v>2</v>
      </c>
      <c r="E7" s="9">
        <v>3</v>
      </c>
      <c r="F7" s="9">
        <v>4</v>
      </c>
      <c r="G7" s="9">
        <v>5</v>
      </c>
      <c r="H7" s="9">
        <v>6</v>
      </c>
      <c r="I7" s="9">
        <v>7</v>
      </c>
      <c r="J7" s="9">
        <v>8</v>
      </c>
      <c r="K7" s="9">
        <v>9</v>
      </c>
      <c r="L7" s="9">
        <v>10</v>
      </c>
      <c r="M7" s="9">
        <v>11</v>
      </c>
      <c r="N7" s="9">
        <v>12</v>
      </c>
      <c r="O7" s="9">
        <v>13</v>
      </c>
    </row>
    <row r="8" spans="1:15" s="5" customFormat="1" ht="18" customHeight="1">
      <c r="A8" s="88">
        <v>20113</v>
      </c>
      <c r="B8" s="88" t="s">
        <v>139</v>
      </c>
      <c r="C8" s="89">
        <f>D8+O8</f>
        <v>479.4</v>
      </c>
      <c r="D8" s="89">
        <f>E8+SUM(G8:N8)</f>
        <v>479.4</v>
      </c>
      <c r="E8" s="88">
        <v>479.4</v>
      </c>
      <c r="F8" s="88">
        <v>0</v>
      </c>
      <c r="G8" s="88"/>
      <c r="H8" s="88"/>
      <c r="I8" s="88"/>
      <c r="J8" s="88"/>
      <c r="K8" s="88"/>
      <c r="L8" s="88"/>
      <c r="M8" s="88"/>
      <c r="N8" s="88"/>
      <c r="O8" s="88"/>
    </row>
    <row r="9" spans="1:15" s="5" customFormat="1" ht="18" customHeight="1">
      <c r="A9" s="88">
        <v>2011301</v>
      </c>
      <c r="B9" s="88" t="s">
        <v>139</v>
      </c>
      <c r="C9" s="88"/>
      <c r="D9" s="88"/>
      <c r="E9" s="88">
        <v>292.8</v>
      </c>
      <c r="F9" s="88"/>
      <c r="G9" s="88"/>
      <c r="H9" s="88"/>
      <c r="I9" s="88"/>
      <c r="J9" s="88"/>
      <c r="K9" s="88"/>
      <c r="L9" s="88"/>
      <c r="M9" s="88"/>
      <c r="N9" s="88"/>
      <c r="O9" s="88"/>
    </row>
    <row r="10" spans="1:15" s="5" customFormat="1" ht="18" customHeight="1">
      <c r="A10" s="88">
        <v>2011302</v>
      </c>
      <c r="B10" s="88" t="s">
        <v>140</v>
      </c>
      <c r="C10" s="88"/>
      <c r="D10" s="88"/>
      <c r="E10" s="88">
        <v>53.6</v>
      </c>
      <c r="F10" s="88"/>
      <c r="G10" s="88"/>
      <c r="H10" s="88"/>
      <c r="I10" s="88"/>
      <c r="J10" s="150"/>
      <c r="K10" s="150"/>
      <c r="L10" s="150"/>
      <c r="M10" s="150"/>
      <c r="N10" s="88"/>
      <c r="O10" s="88"/>
    </row>
    <row r="11" spans="1:15" s="5" customFormat="1" ht="18" customHeight="1">
      <c r="A11" s="88">
        <v>60400105</v>
      </c>
      <c r="B11" s="150" t="s">
        <v>141</v>
      </c>
      <c r="C11" s="150"/>
      <c r="D11" s="88"/>
      <c r="E11" s="88">
        <v>133</v>
      </c>
      <c r="F11" s="88"/>
      <c r="G11" s="88"/>
      <c r="H11" s="150"/>
      <c r="I11" s="150"/>
      <c r="J11" s="150"/>
      <c r="K11" s="150"/>
      <c r="L11" s="150"/>
      <c r="M11" s="150"/>
      <c r="N11" s="88"/>
      <c r="O11" s="88"/>
    </row>
    <row r="12" spans="1:15" s="5" customFormat="1" ht="18" customHeight="1">
      <c r="A12" s="88"/>
      <c r="B12" s="88"/>
      <c r="C12" s="88"/>
      <c r="D12" s="88"/>
      <c r="E12" s="88"/>
      <c r="F12" s="88"/>
      <c r="G12" s="88"/>
      <c r="H12" s="150"/>
      <c r="I12" s="150"/>
      <c r="J12" s="150"/>
      <c r="K12" s="150"/>
      <c r="L12" s="150"/>
      <c r="M12" s="150"/>
      <c r="N12" s="88"/>
      <c r="O12" s="88"/>
    </row>
    <row r="13" spans="2:16" ht="12.75" customHeight="1">
      <c r="B13" s="2"/>
      <c r="C13" s="2"/>
      <c r="D13" s="2"/>
      <c r="E13" s="2"/>
      <c r="F13" s="2"/>
      <c r="G13" s="2"/>
      <c r="H13" s="2"/>
      <c r="I13" s="2"/>
      <c r="N13" s="2"/>
      <c r="O13" s="2"/>
      <c r="P13" s="2"/>
    </row>
    <row r="14" spans="2:16" ht="12.75" customHeight="1">
      <c r="B14" s="2"/>
      <c r="C14" s="2"/>
      <c r="D14" s="2"/>
      <c r="E14" s="2"/>
      <c r="F14" s="2"/>
      <c r="G14" s="2"/>
      <c r="H14" s="2"/>
      <c r="N14" s="2"/>
      <c r="O14" s="2"/>
      <c r="P14" s="2"/>
    </row>
    <row r="15" spans="4:16" ht="12.75" customHeight="1">
      <c r="D15" s="2"/>
      <c r="E15" s="2"/>
      <c r="F15" s="2"/>
      <c r="N15" s="2"/>
      <c r="O15" s="2"/>
      <c r="P15" s="2"/>
    </row>
    <row r="16" spans="4:16" ht="12.75" customHeight="1">
      <c r="D16" s="2"/>
      <c r="E16" s="2"/>
      <c r="F16" s="2"/>
      <c r="G16" s="2"/>
      <c r="L16" s="2"/>
      <c r="N16" s="2"/>
      <c r="O16" s="2"/>
      <c r="P16" s="2"/>
    </row>
    <row r="17" spans="7:16" ht="12.75" customHeight="1">
      <c r="G17" s="2"/>
      <c r="M17" s="2"/>
      <c r="N17" s="2"/>
      <c r="O17" s="2"/>
      <c r="P17" s="2"/>
    </row>
    <row r="18" spans="13:16" ht="12.75" customHeight="1">
      <c r="M18" s="2"/>
      <c r="N18" s="2"/>
      <c r="O18" s="2"/>
      <c r="P18" s="2"/>
    </row>
    <row r="19" spans="13:15" ht="12.75" customHeight="1">
      <c r="M19" s="2"/>
      <c r="O19" s="2"/>
    </row>
    <row r="20" spans="13:15" ht="12.75" customHeight="1">
      <c r="M20" s="2"/>
      <c r="N20" s="2"/>
      <c r="O20" s="2"/>
    </row>
    <row r="21" spans="14:15" ht="12.75" customHeight="1">
      <c r="N21" s="2"/>
      <c r="O21" s="2"/>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4:O6"/>
  </mergeCells>
  <printOptions horizontalCentered="1"/>
  <pageMargins left="0.59" right="0.59" top="0.7900000000000001" bottom="0.7900000000000001" header="0.5" footer="0.5"/>
  <pageSetup fitToHeight="1000" fitToWidth="1" horizontalDpi="600" verticalDpi="600" orientation="landscape" paperSize="9" scale="72"/>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G10" sqref="G10"/>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2" t="s">
        <v>15</v>
      </c>
      <c r="B1" s="2"/>
      <c r="C1" s="2"/>
    </row>
    <row r="2" spans="1:14" ht="35.25" customHeight="1">
      <c r="A2" s="148" t="s">
        <v>16</v>
      </c>
      <c r="B2" s="148"/>
      <c r="C2" s="148"/>
      <c r="D2" s="148"/>
      <c r="E2" s="148"/>
      <c r="F2" s="148"/>
      <c r="G2" s="148"/>
      <c r="H2" s="148"/>
      <c r="I2" s="148"/>
      <c r="J2" s="148"/>
      <c r="K2" s="148"/>
      <c r="L2" s="148"/>
      <c r="M2" s="148"/>
      <c r="N2" s="99"/>
    </row>
    <row r="3" ht="21.75" customHeight="1">
      <c r="M3" s="95" t="s">
        <v>48</v>
      </c>
    </row>
    <row r="4" spans="1:13" ht="15" customHeight="1">
      <c r="A4" s="79" t="s">
        <v>123</v>
      </c>
      <c r="B4" s="79" t="s">
        <v>124</v>
      </c>
      <c r="C4" s="79" t="s">
        <v>125</v>
      </c>
      <c r="D4" s="79" t="s">
        <v>126</v>
      </c>
      <c r="E4" s="79"/>
      <c r="F4" s="79"/>
      <c r="G4" s="79"/>
      <c r="H4" s="79"/>
      <c r="I4" s="79"/>
      <c r="J4" s="79"/>
      <c r="K4" s="79"/>
      <c r="L4" s="79"/>
      <c r="M4" s="79"/>
    </row>
    <row r="5" spans="1:13" ht="30" customHeight="1">
      <c r="A5" s="79"/>
      <c r="B5" s="79"/>
      <c r="C5" s="79"/>
      <c r="D5" s="84" t="s">
        <v>128</v>
      </c>
      <c r="E5" s="84" t="s">
        <v>142</v>
      </c>
      <c r="F5" s="84"/>
      <c r="G5" s="84" t="s">
        <v>130</v>
      </c>
      <c r="H5" s="84" t="s">
        <v>132</v>
      </c>
      <c r="I5" s="84" t="s">
        <v>133</v>
      </c>
      <c r="J5" s="84" t="s">
        <v>134</v>
      </c>
      <c r="K5" s="84" t="s">
        <v>116</v>
      </c>
      <c r="L5" s="84" t="s">
        <v>127</v>
      </c>
      <c r="M5" s="84" t="s">
        <v>118</v>
      </c>
    </row>
    <row r="6" spans="1:13" ht="40.5" customHeight="1">
      <c r="A6" s="79"/>
      <c r="B6" s="79"/>
      <c r="C6" s="79"/>
      <c r="D6" s="84"/>
      <c r="E6" s="84" t="s">
        <v>136</v>
      </c>
      <c r="F6" s="84" t="s">
        <v>143</v>
      </c>
      <c r="G6" s="84"/>
      <c r="H6" s="84"/>
      <c r="I6" s="84"/>
      <c r="J6" s="84"/>
      <c r="K6" s="84"/>
      <c r="L6" s="84"/>
      <c r="M6" s="84"/>
    </row>
    <row r="7" spans="1:13" ht="18" customHeight="1">
      <c r="A7" s="9" t="s">
        <v>138</v>
      </c>
      <c r="B7" s="9" t="s">
        <v>138</v>
      </c>
      <c r="C7" s="9">
        <v>1</v>
      </c>
      <c r="D7" s="9">
        <v>2</v>
      </c>
      <c r="E7" s="9">
        <v>3</v>
      </c>
      <c r="F7" s="9">
        <v>4</v>
      </c>
      <c r="G7" s="9">
        <v>5</v>
      </c>
      <c r="H7" s="9">
        <v>6</v>
      </c>
      <c r="I7" s="9">
        <v>7</v>
      </c>
      <c r="J7" s="9">
        <v>8</v>
      </c>
      <c r="K7" s="9">
        <v>9</v>
      </c>
      <c r="L7" s="9">
        <v>10</v>
      </c>
      <c r="M7" s="9">
        <v>11</v>
      </c>
    </row>
    <row r="8" spans="1:13" ht="18" customHeight="1">
      <c r="A8" s="88">
        <v>20113</v>
      </c>
      <c r="B8" s="88" t="s">
        <v>139</v>
      </c>
      <c r="C8" s="149">
        <f>D8</f>
        <v>479.4</v>
      </c>
      <c r="D8" s="149">
        <f>E8+SUM(G8:M8)</f>
        <v>479.4</v>
      </c>
      <c r="E8" s="88">
        <v>479.4</v>
      </c>
      <c r="F8" s="90"/>
      <c r="G8" s="90"/>
      <c r="H8" s="90"/>
      <c r="I8" s="90"/>
      <c r="J8" s="90"/>
      <c r="K8" s="90"/>
      <c r="L8" s="90"/>
      <c r="M8" s="90"/>
    </row>
    <row r="9" spans="1:13" ht="18" customHeight="1">
      <c r="A9" s="88">
        <v>2011301</v>
      </c>
      <c r="B9" s="88" t="s">
        <v>139</v>
      </c>
      <c r="C9" s="90"/>
      <c r="D9" s="90"/>
      <c r="E9" s="88">
        <v>292.8</v>
      </c>
      <c r="F9" s="90"/>
      <c r="G9" s="90"/>
      <c r="H9" s="90"/>
      <c r="I9" s="90"/>
      <c r="J9" s="90"/>
      <c r="K9" s="90"/>
      <c r="L9" s="90"/>
      <c r="M9" s="90"/>
    </row>
    <row r="10" spans="1:13" ht="18" customHeight="1">
      <c r="A10" s="88">
        <v>2011302</v>
      </c>
      <c r="B10" s="88" t="s">
        <v>140</v>
      </c>
      <c r="C10" s="90"/>
      <c r="D10" s="90"/>
      <c r="E10" s="88">
        <v>53.6</v>
      </c>
      <c r="F10" s="90"/>
      <c r="G10" s="90"/>
      <c r="H10" s="90"/>
      <c r="I10" s="90"/>
      <c r="J10" s="90"/>
      <c r="K10" s="90"/>
      <c r="L10" s="90"/>
      <c r="M10" s="90"/>
    </row>
    <row r="11" spans="1:13" ht="18" customHeight="1">
      <c r="A11" s="88">
        <v>60400105</v>
      </c>
      <c r="B11" s="150" t="s">
        <v>141</v>
      </c>
      <c r="C11" s="90"/>
      <c r="D11" s="90"/>
      <c r="E11" s="88">
        <v>133</v>
      </c>
      <c r="F11" s="90"/>
      <c r="G11" s="90"/>
      <c r="H11" s="90"/>
      <c r="I11" s="14"/>
      <c r="J11" s="90"/>
      <c r="K11" s="90"/>
      <c r="L11" s="90"/>
      <c r="M11" s="90"/>
    </row>
    <row r="12" spans="1:13" ht="18" customHeight="1">
      <c r="A12" s="90"/>
      <c r="B12" s="90"/>
      <c r="C12" s="90"/>
      <c r="D12" s="90"/>
      <c r="E12" s="90"/>
      <c r="F12" s="90"/>
      <c r="G12" s="90"/>
      <c r="H12" s="14"/>
      <c r="I12" s="14"/>
      <c r="J12" s="90"/>
      <c r="K12" s="90"/>
      <c r="L12" s="90"/>
      <c r="M12" s="90"/>
    </row>
    <row r="13" spans="2:14" ht="18" customHeight="1">
      <c r="B13" s="2"/>
      <c r="C13" s="2"/>
      <c r="D13" s="2"/>
      <c r="E13" s="2"/>
      <c r="F13" s="2"/>
      <c r="G13" s="2"/>
      <c r="H13" s="2"/>
      <c r="I13" s="2"/>
      <c r="J13" s="2"/>
      <c r="K13" s="2"/>
      <c r="L13" s="2"/>
      <c r="M13" s="2"/>
      <c r="N13" s="2"/>
    </row>
    <row r="14" spans="2:14" ht="12.75" customHeight="1">
      <c r="B14" s="2"/>
      <c r="C14" s="2"/>
      <c r="D14" s="2"/>
      <c r="E14" s="2"/>
      <c r="F14" s="2"/>
      <c r="G14" s="2"/>
      <c r="H14" s="2"/>
      <c r="J14" s="2"/>
      <c r="K14" s="2"/>
      <c r="L14" s="2"/>
      <c r="N14" s="2"/>
    </row>
    <row r="15" spans="4:14" ht="12.75" customHeight="1">
      <c r="D15" s="2"/>
      <c r="E15" s="2"/>
      <c r="F15" s="2"/>
      <c r="J15" s="2"/>
      <c r="K15" s="2"/>
      <c r="L15" s="2"/>
      <c r="N15" s="2"/>
    </row>
    <row r="16" spans="4:14" ht="12.75" customHeight="1">
      <c r="D16" s="2"/>
      <c r="E16" s="2"/>
      <c r="F16" s="2"/>
      <c r="G16" s="2"/>
      <c r="J16" s="2"/>
      <c r="K16" s="2"/>
      <c r="L16" s="2"/>
      <c r="N16" s="2"/>
    </row>
    <row r="17" spans="7:12" ht="12.75" customHeight="1">
      <c r="G17" s="2"/>
      <c r="J17" s="2"/>
      <c r="K17" s="2"/>
      <c r="L17" s="2"/>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00000000000001" bottom="0.7900000000000001" header="0.5" footer="0.5"/>
  <pageSetup fitToHeight="1000" fitToWidth="1"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A1">
      <selection activeCell="F17" sqref="F17"/>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s>
  <sheetData>
    <row r="1" spans="1:6" ht="12.75" customHeight="1">
      <c r="A1" s="106" t="s">
        <v>17</v>
      </c>
      <c r="B1" s="107"/>
      <c r="C1" s="107"/>
      <c r="D1" s="107"/>
      <c r="E1" s="107"/>
      <c r="F1" s="108"/>
    </row>
    <row r="2" spans="1:6" ht="15.75" customHeight="1">
      <c r="A2" s="109" t="s">
        <v>144</v>
      </c>
      <c r="B2" s="110"/>
      <c r="C2" s="110"/>
      <c r="D2" s="110"/>
      <c r="E2" s="110"/>
      <c r="F2" s="110"/>
    </row>
    <row r="3" spans="1:6" ht="15" customHeight="1">
      <c r="A3" s="111"/>
      <c r="B3" s="111"/>
      <c r="C3" s="112"/>
      <c r="D3" s="112"/>
      <c r="E3" s="113"/>
      <c r="F3" s="135" t="s">
        <v>48</v>
      </c>
    </row>
    <row r="4" spans="1:6" ht="17.25" customHeight="1">
      <c r="A4" s="114" t="s">
        <v>49</v>
      </c>
      <c r="B4" s="114"/>
      <c r="C4" s="114" t="s">
        <v>50</v>
      </c>
      <c r="D4" s="114"/>
      <c r="E4" s="114"/>
      <c r="F4" s="114"/>
    </row>
    <row r="5" spans="1:6" ht="17.25" customHeight="1">
      <c r="A5" s="114" t="s">
        <v>51</v>
      </c>
      <c r="B5" s="114" t="s">
        <v>52</v>
      </c>
      <c r="C5" s="114" t="s">
        <v>53</v>
      </c>
      <c r="D5" s="115" t="s">
        <v>52</v>
      </c>
      <c r="E5" s="114" t="s">
        <v>54</v>
      </c>
      <c r="F5" s="114" t="s">
        <v>52</v>
      </c>
    </row>
    <row r="6" spans="1:6" ht="17.25" customHeight="1">
      <c r="A6" s="136" t="s">
        <v>145</v>
      </c>
      <c r="B6" s="137">
        <f>B7+B9+B10</f>
        <v>479.4</v>
      </c>
      <c r="C6" s="136" t="s">
        <v>145</v>
      </c>
      <c r="D6" s="17">
        <f>SUM(D7:D34)</f>
        <v>479.4</v>
      </c>
      <c r="E6" s="121" t="s">
        <v>145</v>
      </c>
      <c r="F6" s="10">
        <f>F7+F12+F23+F24+F25</f>
        <v>479.4</v>
      </c>
    </row>
    <row r="7" spans="1:6" ht="17.25" customHeight="1">
      <c r="A7" s="116" t="s">
        <v>146</v>
      </c>
      <c r="B7" s="17">
        <v>479.4</v>
      </c>
      <c r="C7" s="138" t="s">
        <v>57</v>
      </c>
      <c r="D7" s="17">
        <v>346.4</v>
      </c>
      <c r="E7" s="121" t="s">
        <v>58</v>
      </c>
      <c r="F7" s="10">
        <f>SUM(F8:F11)</f>
        <v>479.4</v>
      </c>
    </row>
    <row r="8" spans="1:8" ht="17.25" customHeight="1">
      <c r="A8" s="139" t="s">
        <v>147</v>
      </c>
      <c r="B8" s="17"/>
      <c r="C8" s="138" t="s">
        <v>60</v>
      </c>
      <c r="D8" s="17"/>
      <c r="E8" s="121" t="s">
        <v>61</v>
      </c>
      <c r="F8" s="17">
        <v>294.91</v>
      </c>
      <c r="H8" s="2"/>
    </row>
    <row r="9" spans="1:6" ht="17.25" customHeight="1">
      <c r="A9" s="116" t="s">
        <v>148</v>
      </c>
      <c r="B9" s="17"/>
      <c r="C9" s="138" t="s">
        <v>63</v>
      </c>
      <c r="D9" s="17"/>
      <c r="E9" s="121" t="s">
        <v>64</v>
      </c>
      <c r="F9" s="17">
        <v>53.9</v>
      </c>
    </row>
    <row r="10" spans="1:6" ht="17.25" customHeight="1">
      <c r="A10" s="116" t="s">
        <v>149</v>
      </c>
      <c r="B10" s="17"/>
      <c r="C10" s="138" t="s">
        <v>66</v>
      </c>
      <c r="D10" s="17"/>
      <c r="E10" s="121" t="s">
        <v>67</v>
      </c>
      <c r="F10" s="17">
        <v>130.59</v>
      </c>
    </row>
    <row r="11" spans="1:6" ht="17.25" customHeight="1">
      <c r="A11" s="116"/>
      <c r="B11" s="17"/>
      <c r="C11" s="138" t="s">
        <v>69</v>
      </c>
      <c r="D11" s="17"/>
      <c r="E11" s="121" t="s">
        <v>70</v>
      </c>
      <c r="F11" s="17"/>
    </row>
    <row r="12" spans="1:6" ht="17.25" customHeight="1">
      <c r="A12" s="116"/>
      <c r="B12" s="17"/>
      <c r="C12" s="138" t="s">
        <v>72</v>
      </c>
      <c r="D12" s="17"/>
      <c r="E12" s="121" t="s">
        <v>73</v>
      </c>
      <c r="F12" s="10">
        <f>SUM(F13:F22)</f>
        <v>0</v>
      </c>
    </row>
    <row r="13" spans="1:6" ht="17.25" customHeight="1">
      <c r="A13" s="116"/>
      <c r="B13" s="17"/>
      <c r="C13" s="138" t="s">
        <v>75</v>
      </c>
      <c r="D13" s="17"/>
      <c r="E13" s="103" t="s">
        <v>61</v>
      </c>
      <c r="F13" s="17"/>
    </row>
    <row r="14" spans="1:6" ht="17.25" customHeight="1">
      <c r="A14" s="116"/>
      <c r="B14" s="17"/>
      <c r="C14" s="138" t="s">
        <v>77</v>
      </c>
      <c r="D14" s="17"/>
      <c r="E14" s="103" t="s">
        <v>64</v>
      </c>
      <c r="F14" s="17"/>
    </row>
    <row r="15" spans="1:6" ht="17.25" customHeight="1">
      <c r="A15" s="140"/>
      <c r="B15" s="17"/>
      <c r="C15" s="138" t="s">
        <v>79</v>
      </c>
      <c r="D15" s="17"/>
      <c r="E15" s="103" t="s">
        <v>80</v>
      </c>
      <c r="F15" s="17"/>
    </row>
    <row r="16" spans="1:6" ht="17.25" customHeight="1">
      <c r="A16" s="140"/>
      <c r="B16" s="17"/>
      <c r="C16" s="138" t="s">
        <v>82</v>
      </c>
      <c r="D16" s="17"/>
      <c r="E16" s="103" t="s">
        <v>83</v>
      </c>
      <c r="F16" s="17"/>
    </row>
    <row r="17" spans="1:6" ht="17.25" customHeight="1">
      <c r="A17" s="140"/>
      <c r="B17" s="17"/>
      <c r="C17" s="138" t="s">
        <v>85</v>
      </c>
      <c r="D17" s="17"/>
      <c r="E17" s="103" t="s">
        <v>86</v>
      </c>
      <c r="F17" s="17"/>
    </row>
    <row r="18" spans="1:6" ht="17.25" customHeight="1">
      <c r="A18" s="140"/>
      <c r="B18" s="117"/>
      <c r="C18" s="138" t="s">
        <v>87</v>
      </c>
      <c r="D18" s="17"/>
      <c r="E18" s="103" t="s">
        <v>88</v>
      </c>
      <c r="F18" s="17"/>
    </row>
    <row r="19" spans="1:6" ht="17.25" customHeight="1">
      <c r="A19" s="122"/>
      <c r="B19" s="123"/>
      <c r="C19" s="138" t="s">
        <v>89</v>
      </c>
      <c r="D19" s="17"/>
      <c r="E19" s="103" t="s">
        <v>90</v>
      </c>
      <c r="F19" s="17"/>
    </row>
    <row r="20" spans="1:6" ht="17.25" customHeight="1">
      <c r="A20" s="122"/>
      <c r="B20" s="117"/>
      <c r="C20" s="138" t="s">
        <v>91</v>
      </c>
      <c r="D20" s="17"/>
      <c r="E20" s="103" t="s">
        <v>92</v>
      </c>
      <c r="F20" s="17"/>
    </row>
    <row r="21" spans="1:6" ht="17.25" customHeight="1">
      <c r="A21" s="90"/>
      <c r="B21" s="117"/>
      <c r="C21" s="138" t="s">
        <v>93</v>
      </c>
      <c r="D21" s="17">
        <v>133</v>
      </c>
      <c r="E21" s="103" t="s">
        <v>94</v>
      </c>
      <c r="F21" s="17"/>
    </row>
    <row r="22" spans="1:6" ht="17.25" customHeight="1">
      <c r="A22" s="14"/>
      <c r="B22" s="117"/>
      <c r="C22" s="138" t="s">
        <v>95</v>
      </c>
      <c r="D22" s="17"/>
      <c r="E22" s="105" t="s">
        <v>96</v>
      </c>
      <c r="F22" s="17"/>
    </row>
    <row r="23" spans="1:6" ht="17.25" customHeight="1">
      <c r="A23" s="141"/>
      <c r="B23" s="117"/>
      <c r="C23" s="138" t="s">
        <v>97</v>
      </c>
      <c r="D23" s="17"/>
      <c r="E23" s="124" t="s">
        <v>98</v>
      </c>
      <c r="F23" s="17"/>
    </row>
    <row r="24" spans="1:6" ht="17.25" customHeight="1">
      <c r="A24" s="141"/>
      <c r="B24" s="117"/>
      <c r="C24" s="138" t="s">
        <v>99</v>
      </c>
      <c r="D24" s="17"/>
      <c r="E24" s="124" t="s">
        <v>100</v>
      </c>
      <c r="F24" s="17"/>
    </row>
    <row r="25" spans="1:7" ht="17.25" customHeight="1">
      <c r="A25" s="141"/>
      <c r="B25" s="117"/>
      <c r="C25" s="138" t="s">
        <v>101</v>
      </c>
      <c r="D25" s="17"/>
      <c r="E25" s="124" t="s">
        <v>102</v>
      </c>
      <c r="F25" s="17"/>
      <c r="G25" s="2"/>
    </row>
    <row r="26" spans="1:8" ht="17.25" customHeight="1">
      <c r="A26" s="141"/>
      <c r="B26" s="117"/>
      <c r="C26" s="138" t="s">
        <v>103</v>
      </c>
      <c r="D26" s="17"/>
      <c r="E26" s="121"/>
      <c r="F26" s="17"/>
      <c r="G26" s="2"/>
      <c r="H26" s="2"/>
    </row>
    <row r="27" spans="1:8" ht="17.25" customHeight="1">
      <c r="A27" s="14"/>
      <c r="B27" s="123"/>
      <c r="C27" s="138" t="s">
        <v>104</v>
      </c>
      <c r="D27" s="17"/>
      <c r="E27" s="121"/>
      <c r="F27" s="17"/>
      <c r="G27" s="2"/>
      <c r="H27" s="2"/>
    </row>
    <row r="28" spans="1:8" ht="17.25" customHeight="1">
      <c r="A28" s="141"/>
      <c r="B28" s="117"/>
      <c r="C28" s="138" t="s">
        <v>105</v>
      </c>
      <c r="D28" s="17"/>
      <c r="E28" s="121"/>
      <c r="F28" s="17"/>
      <c r="G28" s="2"/>
      <c r="H28" s="2"/>
    </row>
    <row r="29" spans="1:8" ht="17.25" customHeight="1">
      <c r="A29" s="14"/>
      <c r="B29" s="123"/>
      <c r="C29" s="138" t="s">
        <v>106</v>
      </c>
      <c r="D29" s="17"/>
      <c r="E29" s="121"/>
      <c r="F29" s="17"/>
      <c r="G29" s="2"/>
      <c r="H29" s="2"/>
    </row>
    <row r="30" spans="1:7" ht="17.25" customHeight="1">
      <c r="A30" s="14"/>
      <c r="B30" s="117"/>
      <c r="C30" s="138" t="s">
        <v>107</v>
      </c>
      <c r="D30" s="17"/>
      <c r="E30" s="121"/>
      <c r="F30" s="17"/>
      <c r="G30" s="2"/>
    </row>
    <row r="31" spans="1:6" ht="17.25" customHeight="1">
      <c r="A31" s="14"/>
      <c r="B31" s="117"/>
      <c r="C31" s="138" t="s">
        <v>108</v>
      </c>
      <c r="D31" s="17"/>
      <c r="E31" s="121"/>
      <c r="F31" s="17"/>
    </row>
    <row r="32" spans="1:6" ht="17.25" customHeight="1">
      <c r="A32" s="14"/>
      <c r="B32" s="117"/>
      <c r="C32" s="138" t="s">
        <v>109</v>
      </c>
      <c r="D32" s="17"/>
      <c r="E32" s="121"/>
      <c r="F32" s="17"/>
    </row>
    <row r="33" spans="1:8" ht="17.25" customHeight="1">
      <c r="A33" s="14"/>
      <c r="B33" s="117"/>
      <c r="C33" s="138" t="s">
        <v>110</v>
      </c>
      <c r="D33" s="17"/>
      <c r="E33" s="121"/>
      <c r="F33" s="17"/>
      <c r="G33" s="2"/>
      <c r="H33" s="2"/>
    </row>
    <row r="34" spans="1:6" ht="17.25" customHeight="1">
      <c r="A34" s="90"/>
      <c r="B34" s="117"/>
      <c r="C34" s="138" t="s">
        <v>111</v>
      </c>
      <c r="D34" s="17"/>
      <c r="E34" s="121"/>
      <c r="F34" s="17"/>
    </row>
    <row r="35" spans="1:6" ht="17.25" customHeight="1">
      <c r="A35" s="14"/>
      <c r="B35" s="117"/>
      <c r="C35" s="118"/>
      <c r="D35" s="125"/>
      <c r="E35" s="116"/>
      <c r="F35" s="142"/>
    </row>
    <row r="36" spans="1:6" ht="17.25" customHeight="1">
      <c r="A36" s="115" t="s">
        <v>112</v>
      </c>
      <c r="B36" s="127">
        <f>B6</f>
        <v>479.4</v>
      </c>
      <c r="C36" s="115" t="s">
        <v>113</v>
      </c>
      <c r="D36" s="128">
        <f>D6</f>
        <v>479.4</v>
      </c>
      <c r="E36" s="115" t="s">
        <v>113</v>
      </c>
      <c r="F36" s="143">
        <f>SUM(F6)</f>
        <v>479.4</v>
      </c>
    </row>
    <row r="37" spans="1:6" ht="17.25" customHeight="1">
      <c r="A37" s="138" t="s">
        <v>118</v>
      </c>
      <c r="B37" s="144">
        <f>B38+B39</f>
        <v>0</v>
      </c>
      <c r="C37" s="140" t="s">
        <v>115</v>
      </c>
      <c r="D37" s="125">
        <f>SUM(B41)-SUM(D36)</f>
        <v>0</v>
      </c>
      <c r="E37" s="140" t="s">
        <v>115</v>
      </c>
      <c r="F37" s="142">
        <f>D37</f>
        <v>0</v>
      </c>
    </row>
    <row r="38" spans="1:6" ht="17.25" customHeight="1">
      <c r="A38" s="138" t="s">
        <v>119</v>
      </c>
      <c r="B38" s="117"/>
      <c r="C38" s="122"/>
      <c r="D38" s="17"/>
      <c r="E38" s="122"/>
      <c r="F38" s="17"/>
    </row>
    <row r="39" spans="1:6" ht="17.25" customHeight="1">
      <c r="A39" s="138" t="s">
        <v>150</v>
      </c>
      <c r="B39" s="117"/>
      <c r="C39" s="145"/>
      <c r="D39" s="146"/>
      <c r="E39" s="14"/>
      <c r="F39" s="125"/>
    </row>
    <row r="40" spans="1:6" ht="17.25" customHeight="1">
      <c r="A40" s="14"/>
      <c r="B40" s="117"/>
      <c r="C40" s="90"/>
      <c r="D40" s="146"/>
      <c r="E40" s="90"/>
      <c r="F40" s="146"/>
    </row>
    <row r="41" spans="1:6" ht="17.25" customHeight="1">
      <c r="A41" s="114" t="s">
        <v>121</v>
      </c>
      <c r="B41" s="127">
        <f>B36+B37</f>
        <v>479.4</v>
      </c>
      <c r="C41" s="147" t="s">
        <v>122</v>
      </c>
      <c r="D41" s="128">
        <f>D37+D36</f>
        <v>479.4</v>
      </c>
      <c r="E41" s="114" t="s">
        <v>122</v>
      </c>
      <c r="F41" s="10">
        <f>F36+F37</f>
        <v>479.4</v>
      </c>
    </row>
    <row r="42" spans="4:6" ht="12.75" customHeight="1">
      <c r="D42" s="2"/>
      <c r="F42" s="2"/>
    </row>
    <row r="43" spans="4:6" ht="12.75" customHeight="1">
      <c r="D43" s="2"/>
      <c r="F43" s="2"/>
    </row>
    <row r="44" spans="4:6" ht="12.75" customHeight="1">
      <c r="D44" s="2"/>
      <c r="F44" s="2"/>
    </row>
    <row r="45" spans="4:6" ht="12.75" customHeight="1">
      <c r="D45" s="2"/>
      <c r="F45" s="2"/>
    </row>
    <row r="46" spans="4:6" ht="12.75" customHeight="1">
      <c r="D46" s="2"/>
      <c r="F46" s="2"/>
    </row>
    <row r="47" spans="4:6" ht="12.75" customHeight="1">
      <c r="D47" s="2"/>
      <c r="F47" s="2"/>
    </row>
    <row r="48" spans="4:6" ht="12.75" customHeight="1">
      <c r="D48" s="2"/>
      <c r="F48" s="2"/>
    </row>
    <row r="49" spans="4:6" ht="12.75" customHeight="1">
      <c r="D49" s="2"/>
      <c r="F49" s="2"/>
    </row>
    <row r="50" spans="4:6" ht="12.75" customHeight="1">
      <c r="D50" s="2"/>
      <c r="F50" s="2"/>
    </row>
    <row r="51" spans="4:6" ht="12.75" customHeight="1">
      <c r="D51" s="2"/>
      <c r="F51" s="2"/>
    </row>
    <row r="52" spans="4:6" ht="12.75" customHeight="1">
      <c r="D52" s="2"/>
      <c r="F52" s="2"/>
    </row>
    <row r="53" spans="4:6" ht="12.75" customHeight="1">
      <c r="D53" s="2"/>
      <c r="F53" s="2"/>
    </row>
    <row r="54" spans="4:6" ht="12.75" customHeight="1">
      <c r="D54" s="2"/>
      <c r="F54" s="2"/>
    </row>
    <row r="55" ht="12.75" customHeight="1">
      <c r="F55" s="2"/>
    </row>
    <row r="56" ht="12.75" customHeight="1">
      <c r="F56" s="2"/>
    </row>
    <row r="57" ht="12.75" customHeight="1">
      <c r="F57" s="2"/>
    </row>
    <row r="58" ht="12.75" customHeight="1">
      <c r="F58" s="2"/>
    </row>
    <row r="59" ht="12.75" customHeight="1">
      <c r="F59" s="2"/>
    </row>
    <row r="60" ht="12.75" customHeight="1">
      <c r="F60" s="2"/>
    </row>
  </sheetData>
  <sheetProtection/>
  <mergeCells count="3">
    <mergeCell ref="A3:B3"/>
    <mergeCell ref="A4:B4"/>
    <mergeCell ref="C4:F4"/>
  </mergeCells>
  <printOptions horizontalCentered="1"/>
  <pageMargins left="0.75" right="0.75" top="0.7900000000000001" bottom="1" header="0" footer="0"/>
  <pageSetup fitToHeight="1" fitToWidth="1" orientation="landscape" paperSize="9" scale="60"/>
</worksheet>
</file>

<file path=xl/worksheets/sheet7.xml><?xml version="1.0" encoding="utf-8"?>
<worksheet xmlns="http://schemas.openxmlformats.org/spreadsheetml/2006/main" xmlns:r="http://schemas.openxmlformats.org/officeDocument/2006/relationships">
  <sheetPr>
    <pageSetUpPr fitToPage="1"/>
  </sheetPr>
  <dimension ref="A1:G18"/>
  <sheetViews>
    <sheetView showGridLines="0" showZeros="0" workbookViewId="0" topLeftCell="A1">
      <selection activeCell="A6" sqref="A6:G11"/>
    </sheetView>
  </sheetViews>
  <sheetFormatPr defaultColWidth="9.16015625" defaultRowHeight="12.75" customHeight="1"/>
  <cols>
    <col min="1" max="1" width="21.33203125" style="0" customWidth="1"/>
    <col min="2" max="2" width="28.83203125" style="0" customWidth="1"/>
    <col min="3" max="5" width="21.33203125" style="0" customWidth="1"/>
    <col min="6" max="6" width="19.33203125" style="0" customWidth="1"/>
    <col min="7" max="7" width="21.33203125" style="0" customWidth="1"/>
  </cols>
  <sheetData>
    <row r="1" ht="30" customHeight="1">
      <c r="A1" s="2" t="s">
        <v>19</v>
      </c>
    </row>
    <row r="2" spans="1:7" ht="28.5" customHeight="1">
      <c r="A2" s="3" t="s">
        <v>20</v>
      </c>
      <c r="B2" s="3"/>
      <c r="C2" s="3"/>
      <c r="D2" s="3"/>
      <c r="E2" s="3"/>
      <c r="F2" s="3"/>
      <c r="G2" s="3"/>
    </row>
    <row r="3" ht="22.5" customHeight="1">
      <c r="G3" s="5" t="s">
        <v>48</v>
      </c>
    </row>
    <row r="4" spans="1:7" ht="23.25" customHeight="1">
      <c r="A4" s="6" t="s">
        <v>151</v>
      </c>
      <c r="B4" s="6" t="s">
        <v>152</v>
      </c>
      <c r="C4" s="6" t="s">
        <v>128</v>
      </c>
      <c r="D4" s="6" t="s">
        <v>153</v>
      </c>
      <c r="E4" s="6" t="s">
        <v>154</v>
      </c>
      <c r="F4" s="6" t="s">
        <v>155</v>
      </c>
      <c r="G4" s="6" t="s">
        <v>156</v>
      </c>
    </row>
    <row r="5" spans="1:7" ht="23.25" customHeight="1">
      <c r="A5" s="6" t="s">
        <v>138</v>
      </c>
      <c r="B5" s="6" t="s">
        <v>138</v>
      </c>
      <c r="C5" s="6">
        <v>1</v>
      </c>
      <c r="D5" s="6">
        <v>2</v>
      </c>
      <c r="E5" s="6">
        <v>3</v>
      </c>
      <c r="F5" s="6">
        <v>4</v>
      </c>
      <c r="G5" s="6" t="s">
        <v>138</v>
      </c>
    </row>
    <row r="6" spans="1:7" ht="23.25" customHeight="1">
      <c r="A6" s="6">
        <v>20113</v>
      </c>
      <c r="B6" s="6" t="s">
        <v>157</v>
      </c>
      <c r="C6" s="6">
        <f>D6+E6</f>
        <v>479.4</v>
      </c>
      <c r="D6" s="6">
        <f>D9+D8+D7</f>
        <v>425.5</v>
      </c>
      <c r="E6" s="6">
        <f>E9+E8+E7</f>
        <v>53.900000000000006</v>
      </c>
      <c r="F6" s="6"/>
      <c r="G6" s="6"/>
    </row>
    <row r="7" spans="1:7" ht="23.25" customHeight="1">
      <c r="A7" s="6">
        <v>2011301</v>
      </c>
      <c r="B7" s="6" t="s">
        <v>158</v>
      </c>
      <c r="C7" s="6">
        <f>D7+E7</f>
        <v>292.8</v>
      </c>
      <c r="D7" s="6">
        <v>253.35</v>
      </c>
      <c r="E7" s="6">
        <v>39.45</v>
      </c>
      <c r="F7" s="6"/>
      <c r="G7" s="6"/>
    </row>
    <row r="8" spans="1:7" ht="23.25" customHeight="1">
      <c r="A8" s="6">
        <v>2011350</v>
      </c>
      <c r="B8" s="6" t="s">
        <v>159</v>
      </c>
      <c r="C8" s="6">
        <f>D8+E8</f>
        <v>53.6</v>
      </c>
      <c r="D8" s="6">
        <v>49.64</v>
      </c>
      <c r="E8" s="6">
        <v>3.96</v>
      </c>
      <c r="F8" s="6"/>
      <c r="G8" s="6"/>
    </row>
    <row r="9" spans="1:7" ht="23.25" customHeight="1">
      <c r="A9" s="6">
        <v>2050599</v>
      </c>
      <c r="B9" s="6" t="s">
        <v>160</v>
      </c>
      <c r="C9" s="6">
        <f>D9+E9</f>
        <v>133</v>
      </c>
      <c r="D9" s="6">
        <v>122.51</v>
      </c>
      <c r="E9" s="6">
        <v>10.49</v>
      </c>
      <c r="F9" s="6"/>
      <c r="G9" s="6"/>
    </row>
    <row r="10" spans="1:7" ht="23.25" customHeight="1">
      <c r="A10" s="6"/>
      <c r="B10" s="6"/>
      <c r="C10" s="6"/>
      <c r="D10" s="6"/>
      <c r="E10" s="6"/>
      <c r="F10" s="6"/>
      <c r="G10" s="6"/>
    </row>
    <row r="11" spans="1:7" ht="23.25" customHeight="1">
      <c r="A11" s="6"/>
      <c r="B11" s="6"/>
      <c r="C11" s="6"/>
      <c r="D11" s="6"/>
      <c r="E11" s="6"/>
      <c r="F11" s="6"/>
      <c r="G11" s="6"/>
    </row>
    <row r="12" spans="1:3" ht="12.75" customHeight="1">
      <c r="A12" s="2"/>
      <c r="C12" s="2"/>
    </row>
    <row r="13" spans="1:3" ht="12.75" customHeight="1">
      <c r="A13" s="2"/>
      <c r="C13" s="2"/>
    </row>
    <row r="14" spans="1:2" ht="12.75" customHeight="1">
      <c r="A14" s="2"/>
      <c r="B14" s="2"/>
    </row>
    <row r="15" ht="12.75" customHeight="1">
      <c r="B15" s="2"/>
    </row>
    <row r="16" ht="12.75" customHeight="1">
      <c r="B16" s="2"/>
    </row>
    <row r="17" ht="12.75" customHeight="1">
      <c r="B17" s="2"/>
    </row>
    <row r="18" ht="12.75" customHeight="1">
      <c r="B18" s="2"/>
    </row>
  </sheetData>
  <sheetProtection/>
  <printOptions horizontalCentered="1"/>
  <pageMargins left="0.59" right="0.59" top="0.7900000000000001" bottom="0.7900000000000001"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Q35"/>
  <sheetViews>
    <sheetView showGridLines="0" showZeros="0" workbookViewId="0" topLeftCell="A1">
      <selection activeCell="G1" sqref="G1:R16384"/>
    </sheetView>
  </sheetViews>
  <sheetFormatPr defaultColWidth="9.33203125" defaultRowHeight="12.75" customHeight="1"/>
  <cols>
    <col min="1" max="1" width="19" style="0" customWidth="1"/>
    <col min="2" max="2" width="37.5" style="0" customWidth="1"/>
    <col min="3" max="3" width="27.66015625" style="0" customWidth="1"/>
    <col min="4" max="4" width="24.33203125" style="0" customWidth="1"/>
    <col min="5" max="5" width="21.33203125" style="1" customWidth="1"/>
    <col min="6" max="6" width="17.66015625" style="0" customWidth="1"/>
    <col min="7" max="7" width="12.33203125" style="0" customWidth="1"/>
    <col min="8" max="8" width="13.16015625" style="0" customWidth="1"/>
    <col min="9" max="9" width="10.66015625" style="0" customWidth="1"/>
    <col min="10" max="10" width="9.33203125" style="0" customWidth="1"/>
    <col min="11" max="11" width="10.83203125" style="0" customWidth="1"/>
    <col min="12" max="14" width="9.33203125" style="0" customWidth="1"/>
    <col min="15" max="15" width="11.66015625" style="0" customWidth="1"/>
    <col min="16" max="24" width="9.33203125" style="0" customWidth="1"/>
  </cols>
  <sheetData>
    <row r="1" ht="30" customHeight="1">
      <c r="A1" s="2" t="s">
        <v>21</v>
      </c>
    </row>
    <row r="2" spans="1:6" ht="28.5" customHeight="1">
      <c r="A2" s="3" t="s">
        <v>22</v>
      </c>
      <c r="B2" s="3"/>
      <c r="C2" s="3"/>
      <c r="D2" s="3"/>
      <c r="E2" s="4"/>
      <c r="F2" s="3"/>
    </row>
    <row r="3" spans="6:14" ht="22.5" customHeight="1">
      <c r="F3" s="5" t="s">
        <v>48</v>
      </c>
      <c r="G3" s="134" t="s">
        <v>161</v>
      </c>
      <c r="H3" s="134"/>
      <c r="I3" s="134"/>
      <c r="J3" s="134"/>
      <c r="K3" s="134" t="s">
        <v>162</v>
      </c>
      <c r="L3" s="134"/>
      <c r="M3" s="134"/>
      <c r="N3" s="134"/>
    </row>
    <row r="4" spans="1:14" ht="22.5" customHeight="1">
      <c r="A4" s="6" t="s">
        <v>163</v>
      </c>
      <c r="B4" s="6" t="s">
        <v>164</v>
      </c>
      <c r="C4" s="6" t="s">
        <v>128</v>
      </c>
      <c r="D4" s="6" t="s">
        <v>153</v>
      </c>
      <c r="E4" s="6" t="s">
        <v>154</v>
      </c>
      <c r="F4" s="6" t="s">
        <v>155</v>
      </c>
      <c r="G4" s="14" t="s">
        <v>165</v>
      </c>
      <c r="H4" s="14" t="s">
        <v>166</v>
      </c>
      <c r="I4" s="14" t="s">
        <v>141</v>
      </c>
      <c r="J4" s="14"/>
      <c r="K4" s="14" t="s">
        <v>165</v>
      </c>
      <c r="L4" s="14" t="s">
        <v>166</v>
      </c>
      <c r="M4" s="14" t="s">
        <v>141</v>
      </c>
      <c r="N4" s="14"/>
    </row>
    <row r="5" spans="1:14" ht="15.75" customHeight="1">
      <c r="A5" s="9" t="s">
        <v>138</v>
      </c>
      <c r="B5" s="9" t="s">
        <v>138</v>
      </c>
      <c r="C5" s="9">
        <v>1</v>
      </c>
      <c r="D5" s="9">
        <v>2</v>
      </c>
      <c r="E5" s="9">
        <v>3</v>
      </c>
      <c r="F5" s="9">
        <v>4</v>
      </c>
      <c r="G5" s="14"/>
      <c r="H5" s="14"/>
      <c r="I5" s="14"/>
      <c r="J5" s="14"/>
      <c r="K5" s="14"/>
      <c r="L5" s="14"/>
      <c r="M5" s="14"/>
      <c r="N5" s="14"/>
    </row>
    <row r="6" spans="1:14" ht="12.75" customHeight="1">
      <c r="A6" s="7"/>
      <c r="B6" s="8" t="s">
        <v>128</v>
      </c>
      <c r="C6" s="10">
        <f>SUM(D6:F6)</f>
        <v>479.4000000000001</v>
      </c>
      <c r="D6" s="11">
        <f>D7+D8+D9+D10+D11+D12+D13+D14+D15+D16+D17+D18+D19+D20+D21+D22+D23+D24+D25+D26+D27+D28+D29+D30+D31+D32+D33+D34</f>
        <v>425.5000000000001</v>
      </c>
      <c r="E6" s="11">
        <f>E7+E8+E9+E10+E11+E12+E13+E14+E15+E16+E17+E18+E19+E20+E21+E22+E23+E24+E25+E26+E27+E28+E29+E30+E31+E32+E33+E34</f>
        <v>53.89999999999999</v>
      </c>
      <c r="F6" s="11">
        <f>F7+F8+F9+F10+F11+F12+F13+F14+F15+F16+F17+F18+F19+F20+F21+F22+F23+F24+F25+F26+F27+F28+F29+F30+F31+F32+F33+F34</f>
        <v>0</v>
      </c>
      <c r="G6" s="14"/>
      <c r="H6" s="14"/>
      <c r="I6" s="14"/>
      <c r="J6" s="14">
        <f>SUM(G6:I6)</f>
        <v>0</v>
      </c>
      <c r="K6" s="14"/>
      <c r="L6" s="14"/>
      <c r="M6" s="14"/>
      <c r="N6" s="14"/>
    </row>
    <row r="7" spans="1:17" ht="12.75" customHeight="1">
      <c r="A7" s="12">
        <v>30101</v>
      </c>
      <c r="B7" s="131" t="s">
        <v>167</v>
      </c>
      <c r="C7" s="14"/>
      <c r="D7" s="15">
        <v>116.95</v>
      </c>
      <c r="E7" s="16"/>
      <c r="F7" s="17"/>
      <c r="G7" s="14">
        <v>576684</v>
      </c>
      <c r="H7" s="14">
        <v>232330.41</v>
      </c>
      <c r="I7" s="14">
        <v>360432</v>
      </c>
      <c r="J7" s="14">
        <f>SUM(G7:I7)</f>
        <v>1169446.4100000001</v>
      </c>
      <c r="K7" s="14"/>
      <c r="L7" s="14"/>
      <c r="M7" s="14"/>
      <c r="N7" s="14">
        <f>K7+L7+M7</f>
        <v>0</v>
      </c>
      <c r="O7">
        <v>1169446.4100000001</v>
      </c>
      <c r="P7">
        <f>O7/10000</f>
        <v>116.94464100000002</v>
      </c>
      <c r="Q7">
        <v>116.95</v>
      </c>
    </row>
    <row r="8" spans="1:17" ht="12.75" customHeight="1">
      <c r="A8" s="12">
        <v>30102</v>
      </c>
      <c r="B8" s="131" t="s">
        <v>168</v>
      </c>
      <c r="C8" s="14"/>
      <c r="D8" s="15">
        <v>25.4</v>
      </c>
      <c r="E8" s="16"/>
      <c r="F8" s="17"/>
      <c r="G8" s="14">
        <v>253980</v>
      </c>
      <c r="H8" s="14"/>
      <c r="I8" s="14"/>
      <c r="J8" s="14">
        <f aca="true" t="shared" si="0" ref="J8:J34">SUM(G8:I8)</f>
        <v>253980</v>
      </c>
      <c r="K8" s="14"/>
      <c r="L8" s="14"/>
      <c r="M8" s="14"/>
      <c r="N8" s="14">
        <f aca="true" t="shared" si="1" ref="N8:N33">K8+L8+M8</f>
        <v>0</v>
      </c>
      <c r="O8">
        <v>253980</v>
      </c>
      <c r="P8">
        <f aca="true" t="shared" si="2" ref="P8:P34">O8/10000</f>
        <v>25.398</v>
      </c>
      <c r="Q8">
        <v>25.4</v>
      </c>
    </row>
    <row r="9" spans="1:17" ht="12.75" customHeight="1">
      <c r="A9" s="12">
        <v>30103</v>
      </c>
      <c r="B9" s="131" t="s">
        <v>169</v>
      </c>
      <c r="C9" s="14"/>
      <c r="D9" s="15">
        <v>6.86</v>
      </c>
      <c r="E9" s="16"/>
      <c r="F9" s="17"/>
      <c r="G9" s="14">
        <v>34825</v>
      </c>
      <c r="H9" s="14">
        <v>13421</v>
      </c>
      <c r="I9" s="14">
        <v>20385</v>
      </c>
      <c r="J9" s="14">
        <f t="shared" si="0"/>
        <v>68631</v>
      </c>
      <c r="K9" s="14"/>
      <c r="L9" s="14"/>
      <c r="M9" s="14"/>
      <c r="N9" s="14">
        <f t="shared" si="1"/>
        <v>0</v>
      </c>
      <c r="O9">
        <v>68631</v>
      </c>
      <c r="P9">
        <f t="shared" si="2"/>
        <v>6.8631</v>
      </c>
      <c r="Q9">
        <v>6.86</v>
      </c>
    </row>
    <row r="10" spans="1:17" ht="12.75" customHeight="1">
      <c r="A10" s="12">
        <v>3010404</v>
      </c>
      <c r="B10" s="131" t="s">
        <v>170</v>
      </c>
      <c r="C10" s="14"/>
      <c r="D10" s="15">
        <v>1.38</v>
      </c>
      <c r="E10" s="16"/>
      <c r="F10" s="17"/>
      <c r="G10" s="14">
        <v>6645.31</v>
      </c>
      <c r="H10" s="14">
        <v>2724.19</v>
      </c>
      <c r="I10" s="14">
        <v>4393.7</v>
      </c>
      <c r="J10" s="14">
        <f t="shared" si="0"/>
        <v>13763.2</v>
      </c>
      <c r="K10" s="14"/>
      <c r="L10" s="14"/>
      <c r="M10" s="14"/>
      <c r="N10" s="14">
        <f t="shared" si="1"/>
        <v>0</v>
      </c>
      <c r="O10">
        <v>13763.2</v>
      </c>
      <c r="P10">
        <f t="shared" si="2"/>
        <v>1.37632</v>
      </c>
      <c r="Q10">
        <v>1.38</v>
      </c>
    </row>
    <row r="11" spans="1:17" ht="12.75" customHeight="1">
      <c r="A11" s="12">
        <v>3010406</v>
      </c>
      <c r="B11" s="131" t="s">
        <v>171</v>
      </c>
      <c r="C11" s="14"/>
      <c r="D11" s="15">
        <v>0.75</v>
      </c>
      <c r="E11" s="16"/>
      <c r="F11" s="17"/>
      <c r="G11" s="14">
        <v>621.36</v>
      </c>
      <c r="H11" s="14">
        <v>3106.8</v>
      </c>
      <c r="I11" s="14">
        <v>3779.6</v>
      </c>
      <c r="J11" s="14">
        <f t="shared" si="0"/>
        <v>7507.76</v>
      </c>
      <c r="K11" s="14"/>
      <c r="L11" s="14"/>
      <c r="M11" s="14"/>
      <c r="N11" s="14">
        <f t="shared" si="1"/>
        <v>0</v>
      </c>
      <c r="O11">
        <v>7507.76</v>
      </c>
      <c r="P11">
        <f t="shared" si="2"/>
        <v>0.750776</v>
      </c>
      <c r="Q11">
        <v>0.75</v>
      </c>
    </row>
    <row r="12" spans="1:17" ht="12.75" customHeight="1">
      <c r="A12" s="12">
        <v>30107</v>
      </c>
      <c r="B12" s="131" t="s">
        <v>172</v>
      </c>
      <c r="C12" s="14"/>
      <c r="D12" s="15">
        <v>28.45</v>
      </c>
      <c r="E12" s="16"/>
      <c r="F12" s="17"/>
      <c r="G12" s="14"/>
      <c r="H12" s="14">
        <v>108240</v>
      </c>
      <c r="I12" s="14">
        <v>176280</v>
      </c>
      <c r="J12" s="14">
        <f t="shared" si="0"/>
        <v>284520</v>
      </c>
      <c r="K12" s="14"/>
      <c r="L12" s="14"/>
      <c r="M12" s="14"/>
      <c r="N12" s="14">
        <f t="shared" si="1"/>
        <v>0</v>
      </c>
      <c r="O12">
        <v>284520</v>
      </c>
      <c r="P12">
        <f t="shared" si="2"/>
        <v>28.452</v>
      </c>
      <c r="Q12">
        <v>28.45</v>
      </c>
    </row>
    <row r="13" spans="1:17" ht="12.75" customHeight="1">
      <c r="A13" s="12">
        <v>30199006</v>
      </c>
      <c r="B13" s="131" t="s">
        <v>173</v>
      </c>
      <c r="C13" s="14"/>
      <c r="D13" s="15">
        <v>3.51</v>
      </c>
      <c r="E13" s="16"/>
      <c r="F13" s="17"/>
      <c r="G13" s="14">
        <v>16071</v>
      </c>
      <c r="H13" s="14">
        <v>7305</v>
      </c>
      <c r="I13" s="14">
        <v>11688</v>
      </c>
      <c r="J13" s="14">
        <f t="shared" si="0"/>
        <v>35064</v>
      </c>
      <c r="K13" s="14"/>
      <c r="L13" s="14"/>
      <c r="M13" s="14"/>
      <c r="N13" s="14">
        <f t="shared" si="1"/>
        <v>0</v>
      </c>
      <c r="O13">
        <v>35064</v>
      </c>
      <c r="P13">
        <f t="shared" si="2"/>
        <v>3.5064</v>
      </c>
      <c r="Q13">
        <v>3.51</v>
      </c>
    </row>
    <row r="14" spans="1:17" ht="12.75" customHeight="1">
      <c r="A14" s="12">
        <v>30108</v>
      </c>
      <c r="B14" s="131" t="s">
        <v>174</v>
      </c>
      <c r="C14" s="14"/>
      <c r="D14" s="15">
        <v>31.62</v>
      </c>
      <c r="E14" s="16"/>
      <c r="F14" s="17"/>
      <c r="G14" s="14">
        <v>153784</v>
      </c>
      <c r="H14" s="14">
        <v>63149.8</v>
      </c>
      <c r="I14" s="14">
        <v>99249</v>
      </c>
      <c r="J14" s="14">
        <f t="shared" si="0"/>
        <v>316182.8</v>
      </c>
      <c r="K14" s="14"/>
      <c r="L14" s="14"/>
      <c r="M14" s="14"/>
      <c r="N14" s="14">
        <f t="shared" si="1"/>
        <v>0</v>
      </c>
      <c r="O14">
        <v>316182.8</v>
      </c>
      <c r="P14">
        <f t="shared" si="2"/>
        <v>31.61828</v>
      </c>
      <c r="Q14">
        <v>31.62</v>
      </c>
    </row>
    <row r="15" spans="1:17" ht="12.75" customHeight="1">
      <c r="A15" s="12">
        <v>30109</v>
      </c>
      <c r="B15" s="131" t="s">
        <v>175</v>
      </c>
      <c r="C15" s="14"/>
      <c r="D15" s="15">
        <v>13.15</v>
      </c>
      <c r="E15" s="16"/>
      <c r="F15" s="17"/>
      <c r="G15" s="14">
        <v>65473.08</v>
      </c>
      <c r="H15" s="14">
        <v>25259.92</v>
      </c>
      <c r="I15" s="14">
        <v>40787.26</v>
      </c>
      <c r="J15" s="14">
        <f t="shared" si="0"/>
        <v>131520.26</v>
      </c>
      <c r="K15" s="14"/>
      <c r="L15" s="14"/>
      <c r="M15" s="14"/>
      <c r="N15" s="14">
        <f t="shared" si="1"/>
        <v>0</v>
      </c>
      <c r="O15">
        <v>131520.26</v>
      </c>
      <c r="P15">
        <f t="shared" si="2"/>
        <v>13.152026000000001</v>
      </c>
      <c r="Q15">
        <v>13.15</v>
      </c>
    </row>
    <row r="16" spans="1:17" ht="12.75" customHeight="1">
      <c r="A16" s="12">
        <v>3019909</v>
      </c>
      <c r="B16" s="131" t="s">
        <v>176</v>
      </c>
      <c r="C16" s="14"/>
      <c r="D16" s="15">
        <v>46.35</v>
      </c>
      <c r="E16" s="16"/>
      <c r="F16" s="17"/>
      <c r="G16" s="14">
        <v>463536.57</v>
      </c>
      <c r="H16" s="14"/>
      <c r="I16" s="14"/>
      <c r="J16" s="14">
        <f t="shared" si="0"/>
        <v>463536.57</v>
      </c>
      <c r="K16" s="14"/>
      <c r="L16" s="14"/>
      <c r="M16" s="14"/>
      <c r="N16" s="14">
        <f t="shared" si="1"/>
        <v>0</v>
      </c>
      <c r="O16">
        <v>463536.57</v>
      </c>
      <c r="P16">
        <f t="shared" si="2"/>
        <v>46.353657</v>
      </c>
      <c r="Q16">
        <v>46.35</v>
      </c>
    </row>
    <row r="17" spans="1:17" ht="12.75" customHeight="1">
      <c r="A17" s="12">
        <v>30113</v>
      </c>
      <c r="B17" s="131" t="s">
        <v>177</v>
      </c>
      <c r="C17" s="14"/>
      <c r="D17" s="15">
        <v>20.49</v>
      </c>
      <c r="E17" s="16"/>
      <c r="F17" s="17"/>
      <c r="G17" s="14">
        <v>99679.68</v>
      </c>
      <c r="H17" s="14">
        <v>40862.88</v>
      </c>
      <c r="I17" s="14">
        <v>64405.44</v>
      </c>
      <c r="J17" s="14">
        <f t="shared" si="0"/>
        <v>204948</v>
      </c>
      <c r="K17" s="14"/>
      <c r="L17" s="14"/>
      <c r="M17" s="14"/>
      <c r="N17" s="14">
        <f t="shared" si="1"/>
        <v>0</v>
      </c>
      <c r="O17">
        <v>204948</v>
      </c>
      <c r="P17">
        <f t="shared" si="2"/>
        <v>20.4948</v>
      </c>
      <c r="Q17">
        <v>20.49</v>
      </c>
    </row>
    <row r="18" spans="1:17" ht="12.75" customHeight="1">
      <c r="A18" s="12">
        <v>30201</v>
      </c>
      <c r="B18" s="131" t="s">
        <v>178</v>
      </c>
      <c r="C18" s="17"/>
      <c r="D18" s="16"/>
      <c r="E18" s="15">
        <v>7.8</v>
      </c>
      <c r="F18" s="17"/>
      <c r="G18" s="14"/>
      <c r="H18" s="14"/>
      <c r="I18" s="14"/>
      <c r="J18" s="14">
        <f t="shared" si="0"/>
        <v>0</v>
      </c>
      <c r="K18" s="14">
        <v>48000</v>
      </c>
      <c r="L18" s="14">
        <v>10000</v>
      </c>
      <c r="M18" s="14">
        <v>20000</v>
      </c>
      <c r="N18" s="14">
        <f t="shared" si="1"/>
        <v>78000</v>
      </c>
      <c r="O18">
        <v>78000</v>
      </c>
      <c r="P18">
        <f t="shared" si="2"/>
        <v>7.8</v>
      </c>
      <c r="Q18">
        <v>7.8</v>
      </c>
    </row>
    <row r="19" spans="1:17" ht="12.75" customHeight="1">
      <c r="A19" s="12">
        <v>30202</v>
      </c>
      <c r="B19" s="131" t="s">
        <v>179</v>
      </c>
      <c r="C19" s="17"/>
      <c r="D19" s="16"/>
      <c r="E19" s="15">
        <v>4.89</v>
      </c>
      <c r="F19" s="17"/>
      <c r="G19" s="14"/>
      <c r="H19" s="14"/>
      <c r="I19" s="14"/>
      <c r="J19" s="14">
        <f t="shared" si="0"/>
        <v>0</v>
      </c>
      <c r="K19" s="14">
        <v>4480</v>
      </c>
      <c r="L19" s="14">
        <v>1400</v>
      </c>
      <c r="M19" s="14">
        <v>43000</v>
      </c>
      <c r="N19" s="14">
        <f t="shared" si="1"/>
        <v>48880</v>
      </c>
      <c r="O19">
        <v>48880</v>
      </c>
      <c r="P19">
        <f t="shared" si="2"/>
        <v>4.888</v>
      </c>
      <c r="Q19">
        <v>4.89</v>
      </c>
    </row>
    <row r="20" spans="1:17" ht="12.75" customHeight="1">
      <c r="A20" s="12">
        <v>30204</v>
      </c>
      <c r="B20" s="131" t="s">
        <v>180</v>
      </c>
      <c r="C20" s="17"/>
      <c r="D20" s="16"/>
      <c r="E20" s="15">
        <v>0.2</v>
      </c>
      <c r="F20" s="17"/>
      <c r="G20" s="14"/>
      <c r="H20" s="14"/>
      <c r="I20" s="14"/>
      <c r="J20" s="14">
        <f t="shared" si="0"/>
        <v>0</v>
      </c>
      <c r="K20" s="14">
        <v>2000</v>
      </c>
      <c r="L20" s="14"/>
      <c r="M20" s="14"/>
      <c r="N20" s="14">
        <f t="shared" si="1"/>
        <v>2000</v>
      </c>
      <c r="O20">
        <v>2000</v>
      </c>
      <c r="P20">
        <f t="shared" si="2"/>
        <v>0.2</v>
      </c>
      <c r="Q20">
        <v>0.2</v>
      </c>
    </row>
    <row r="21" spans="1:17" ht="12.75" customHeight="1">
      <c r="A21" s="12">
        <v>30207</v>
      </c>
      <c r="B21" s="131" t="s">
        <v>181</v>
      </c>
      <c r="C21" s="17"/>
      <c r="D21" s="16"/>
      <c r="E21" s="15">
        <v>0.63</v>
      </c>
      <c r="F21" s="17"/>
      <c r="G21" s="14"/>
      <c r="H21" s="14"/>
      <c r="I21" s="14"/>
      <c r="J21" s="14">
        <f t="shared" si="0"/>
        <v>0</v>
      </c>
      <c r="K21" s="14">
        <v>4800</v>
      </c>
      <c r="L21" s="14">
        <v>1500</v>
      </c>
      <c r="M21" s="14"/>
      <c r="N21" s="14">
        <f t="shared" si="1"/>
        <v>6300</v>
      </c>
      <c r="O21">
        <v>6300</v>
      </c>
      <c r="P21">
        <f t="shared" si="2"/>
        <v>0.63</v>
      </c>
      <c r="Q21">
        <v>0.63</v>
      </c>
    </row>
    <row r="22" spans="1:17" ht="12.75" customHeight="1">
      <c r="A22" s="12">
        <v>30211</v>
      </c>
      <c r="B22" s="131" t="s">
        <v>182</v>
      </c>
      <c r="C22" s="17"/>
      <c r="D22" s="16"/>
      <c r="E22" s="15">
        <v>5.72</v>
      </c>
      <c r="F22" s="17"/>
      <c r="G22" s="14"/>
      <c r="H22" s="14"/>
      <c r="I22" s="14"/>
      <c r="J22" s="14">
        <f t="shared" si="0"/>
        <v>0</v>
      </c>
      <c r="K22" s="14">
        <v>51200</v>
      </c>
      <c r="L22" s="14">
        <v>6000</v>
      </c>
      <c r="M22" s="14"/>
      <c r="N22" s="14">
        <f t="shared" si="1"/>
        <v>57200</v>
      </c>
      <c r="O22">
        <v>57200</v>
      </c>
      <c r="P22">
        <f t="shared" si="2"/>
        <v>5.72</v>
      </c>
      <c r="Q22">
        <v>5.72</v>
      </c>
    </row>
    <row r="23" spans="1:17" ht="12.75" customHeight="1">
      <c r="A23" s="12">
        <v>30217</v>
      </c>
      <c r="B23" s="131" t="s">
        <v>183</v>
      </c>
      <c r="C23" s="17"/>
      <c r="D23" s="16"/>
      <c r="E23" s="15">
        <v>0.9</v>
      </c>
      <c r="F23" s="17"/>
      <c r="G23" s="14"/>
      <c r="H23" s="14"/>
      <c r="I23" s="14"/>
      <c r="J23" s="14">
        <f t="shared" si="0"/>
        <v>0</v>
      </c>
      <c r="K23" s="14">
        <v>6000</v>
      </c>
      <c r="L23" s="14"/>
      <c r="M23" s="14">
        <v>3000</v>
      </c>
      <c r="N23" s="14">
        <f t="shared" si="1"/>
        <v>9000</v>
      </c>
      <c r="O23">
        <v>9000</v>
      </c>
      <c r="P23">
        <f t="shared" si="2"/>
        <v>0.9</v>
      </c>
      <c r="Q23">
        <v>0.9</v>
      </c>
    </row>
    <row r="24" spans="1:17" ht="12.75" customHeight="1">
      <c r="A24" s="12">
        <v>30213</v>
      </c>
      <c r="B24" s="131" t="s">
        <v>184</v>
      </c>
      <c r="C24" s="17"/>
      <c r="D24" s="16"/>
      <c r="E24" s="15">
        <v>0.58</v>
      </c>
      <c r="F24" s="17"/>
      <c r="G24" s="14"/>
      <c r="H24" s="14"/>
      <c r="I24" s="14"/>
      <c r="J24" s="14">
        <f t="shared" si="0"/>
        <v>0</v>
      </c>
      <c r="K24" s="14">
        <v>4800</v>
      </c>
      <c r="L24" s="14">
        <v>1000</v>
      </c>
      <c r="M24" s="14"/>
      <c r="N24" s="14">
        <f t="shared" si="1"/>
        <v>5800</v>
      </c>
      <c r="O24">
        <v>5800</v>
      </c>
      <c r="P24">
        <f t="shared" si="2"/>
        <v>0.58</v>
      </c>
      <c r="Q24">
        <v>0.58</v>
      </c>
    </row>
    <row r="25" spans="1:17" ht="12.75" customHeight="1">
      <c r="A25" s="12">
        <v>30214</v>
      </c>
      <c r="B25" s="131" t="s">
        <v>185</v>
      </c>
      <c r="C25" s="17"/>
      <c r="D25" s="16"/>
      <c r="E25" s="15">
        <v>7.9</v>
      </c>
      <c r="F25" s="17"/>
      <c r="G25" s="14"/>
      <c r="H25" s="14"/>
      <c r="I25" s="14"/>
      <c r="J25" s="14">
        <f t="shared" si="0"/>
        <v>0</v>
      </c>
      <c r="K25" s="14">
        <v>79000</v>
      </c>
      <c r="L25" s="14"/>
      <c r="M25" s="14"/>
      <c r="N25" s="14">
        <f t="shared" si="1"/>
        <v>79000</v>
      </c>
      <c r="O25">
        <v>79000</v>
      </c>
      <c r="P25">
        <f t="shared" si="2"/>
        <v>7.9</v>
      </c>
      <c r="Q25">
        <v>7.9</v>
      </c>
    </row>
    <row r="26" spans="1:17" ht="12.75" customHeight="1">
      <c r="A26" s="12">
        <v>30215</v>
      </c>
      <c r="B26" s="131" t="s">
        <v>186</v>
      </c>
      <c r="C26" s="17"/>
      <c r="D26" s="16"/>
      <c r="E26" s="15">
        <v>0.99</v>
      </c>
      <c r="F26" s="17"/>
      <c r="G26" s="14"/>
      <c r="H26" s="14"/>
      <c r="I26" s="14"/>
      <c r="J26" s="14">
        <f t="shared" si="0"/>
        <v>0</v>
      </c>
      <c r="K26" s="14">
        <v>9920</v>
      </c>
      <c r="L26" s="14"/>
      <c r="M26" s="14"/>
      <c r="N26" s="14">
        <f t="shared" si="1"/>
        <v>9920</v>
      </c>
      <c r="O26">
        <v>9920</v>
      </c>
      <c r="P26">
        <f t="shared" si="2"/>
        <v>0.992</v>
      </c>
      <c r="Q26">
        <v>0.99</v>
      </c>
    </row>
    <row r="27" spans="1:17" ht="12.75" customHeight="1">
      <c r="A27" s="12">
        <v>30216</v>
      </c>
      <c r="B27" s="131" t="s">
        <v>187</v>
      </c>
      <c r="C27" s="17"/>
      <c r="D27" s="16"/>
      <c r="E27" s="15">
        <v>0.48</v>
      </c>
      <c r="F27" s="17"/>
      <c r="G27" s="14"/>
      <c r="H27" s="14"/>
      <c r="I27" s="14"/>
      <c r="J27" s="14">
        <f t="shared" si="0"/>
        <v>0</v>
      </c>
      <c r="K27" s="14">
        <v>4800</v>
      </c>
      <c r="L27" s="14"/>
      <c r="M27" s="14"/>
      <c r="N27" s="14">
        <f t="shared" si="1"/>
        <v>4800</v>
      </c>
      <c r="O27">
        <v>4800</v>
      </c>
      <c r="P27">
        <f t="shared" si="2"/>
        <v>0.48</v>
      </c>
      <c r="Q27">
        <v>0.48</v>
      </c>
    </row>
    <row r="28" spans="1:17" ht="12.75" customHeight="1">
      <c r="A28" s="12">
        <v>30228</v>
      </c>
      <c r="B28" s="131" t="s">
        <v>188</v>
      </c>
      <c r="C28" s="17"/>
      <c r="D28" s="16"/>
      <c r="E28" s="15">
        <v>4.47</v>
      </c>
      <c r="F28" s="17"/>
      <c r="G28" s="14"/>
      <c r="H28" s="14"/>
      <c r="I28" s="14"/>
      <c r="J28" s="14">
        <f t="shared" si="0"/>
        <v>0</v>
      </c>
      <c r="K28" s="14">
        <v>34200</v>
      </c>
      <c r="L28" s="14">
        <v>4100</v>
      </c>
      <c r="M28" s="14">
        <v>6400</v>
      </c>
      <c r="N28" s="14">
        <f t="shared" si="1"/>
        <v>44700</v>
      </c>
      <c r="O28">
        <v>44700</v>
      </c>
      <c r="P28">
        <f t="shared" si="2"/>
        <v>4.47</v>
      </c>
      <c r="Q28">
        <v>4.47</v>
      </c>
    </row>
    <row r="29" spans="1:17" ht="12.75" customHeight="1">
      <c r="A29" s="12">
        <v>30239</v>
      </c>
      <c r="B29" s="131" t="s">
        <v>189</v>
      </c>
      <c r="C29" s="17"/>
      <c r="D29" s="16"/>
      <c r="E29" s="15">
        <v>7.14</v>
      </c>
      <c r="F29" s="17"/>
      <c r="G29" s="14"/>
      <c r="H29" s="14"/>
      <c r="I29" s="14"/>
      <c r="J29" s="14">
        <f t="shared" si="0"/>
        <v>0</v>
      </c>
      <c r="K29" s="14">
        <v>71400</v>
      </c>
      <c r="L29" s="14"/>
      <c r="M29" s="14"/>
      <c r="N29" s="14">
        <f t="shared" si="1"/>
        <v>71400</v>
      </c>
      <c r="O29">
        <v>71400</v>
      </c>
      <c r="P29">
        <f t="shared" si="2"/>
        <v>7.14</v>
      </c>
      <c r="Q29">
        <v>7.14</v>
      </c>
    </row>
    <row r="30" spans="1:17" ht="12.75" customHeight="1">
      <c r="A30" s="12">
        <v>30299</v>
      </c>
      <c r="B30" s="131" t="s">
        <v>190</v>
      </c>
      <c r="C30" s="14"/>
      <c r="D30" s="15"/>
      <c r="E30" s="15">
        <v>9.2</v>
      </c>
      <c r="F30" s="14"/>
      <c r="G30" s="14"/>
      <c r="H30" s="14"/>
      <c r="I30" s="14"/>
      <c r="J30" s="14">
        <f t="shared" si="0"/>
        <v>0</v>
      </c>
      <c r="K30" s="14">
        <v>73900</v>
      </c>
      <c r="L30" s="14">
        <v>15600</v>
      </c>
      <c r="M30" s="14">
        <v>2500</v>
      </c>
      <c r="N30" s="14">
        <f t="shared" si="1"/>
        <v>92000</v>
      </c>
      <c r="O30">
        <v>92000</v>
      </c>
      <c r="P30">
        <f t="shared" si="2"/>
        <v>9.2</v>
      </c>
      <c r="Q30">
        <v>9.2</v>
      </c>
    </row>
    <row r="31" spans="1:17" ht="12.75" customHeight="1">
      <c r="A31" s="12">
        <v>30231</v>
      </c>
      <c r="B31" s="131" t="s">
        <v>191</v>
      </c>
      <c r="C31" s="14"/>
      <c r="D31" s="15"/>
      <c r="E31" s="15">
        <v>3</v>
      </c>
      <c r="F31" s="14"/>
      <c r="G31" s="14"/>
      <c r="H31" s="14"/>
      <c r="I31" s="14"/>
      <c r="J31" s="14">
        <f t="shared" si="0"/>
        <v>0</v>
      </c>
      <c r="K31" s="14"/>
      <c r="L31" s="14"/>
      <c r="M31" s="14">
        <v>30000</v>
      </c>
      <c r="N31" s="14">
        <f t="shared" si="1"/>
        <v>30000</v>
      </c>
      <c r="O31">
        <v>30000</v>
      </c>
      <c r="P31">
        <f t="shared" si="2"/>
        <v>3</v>
      </c>
      <c r="Q31">
        <v>3</v>
      </c>
    </row>
    <row r="32" spans="1:17" ht="12.75" customHeight="1">
      <c r="A32" s="12">
        <v>3030101</v>
      </c>
      <c r="B32" s="131" t="s">
        <v>192</v>
      </c>
      <c r="C32" s="14"/>
      <c r="D32" s="15">
        <v>74.9</v>
      </c>
      <c r="E32" s="15"/>
      <c r="F32" s="14"/>
      <c r="G32" s="14">
        <v>748986</v>
      </c>
      <c r="H32" s="14"/>
      <c r="I32" s="14"/>
      <c r="J32" s="14">
        <f t="shared" si="0"/>
        <v>748986</v>
      </c>
      <c r="K32" s="14"/>
      <c r="L32" s="14"/>
      <c r="M32" s="14"/>
      <c r="N32" s="14">
        <f t="shared" si="1"/>
        <v>0</v>
      </c>
      <c r="O32" s="14">
        <v>748986</v>
      </c>
      <c r="P32">
        <f t="shared" si="2"/>
        <v>74.8986</v>
      </c>
      <c r="Q32">
        <v>74.9</v>
      </c>
    </row>
    <row r="33" spans="1:17" ht="12.75" customHeight="1">
      <c r="A33" s="12">
        <v>3030501</v>
      </c>
      <c r="B33" s="131" t="s">
        <v>193</v>
      </c>
      <c r="C33" s="14"/>
      <c r="D33" s="15">
        <v>8.1</v>
      </c>
      <c r="E33" s="15"/>
      <c r="F33" s="14"/>
      <c r="G33" s="14">
        <v>81000</v>
      </c>
      <c r="H33" s="14"/>
      <c r="I33" s="14"/>
      <c r="J33" s="14">
        <f t="shared" si="0"/>
        <v>81000</v>
      </c>
      <c r="K33" s="14"/>
      <c r="L33" s="14"/>
      <c r="M33" s="14"/>
      <c r="N33" s="14">
        <f t="shared" si="1"/>
        <v>0</v>
      </c>
      <c r="O33" s="14">
        <v>81000</v>
      </c>
      <c r="P33">
        <f t="shared" si="2"/>
        <v>8.1</v>
      </c>
      <c r="Q33">
        <v>8.1</v>
      </c>
    </row>
    <row r="34" spans="1:17" ht="12.75" customHeight="1">
      <c r="A34" s="12">
        <v>3039999</v>
      </c>
      <c r="B34" s="131" t="s">
        <v>194</v>
      </c>
      <c r="C34" s="14"/>
      <c r="D34" s="15">
        <v>47.59</v>
      </c>
      <c r="E34" s="18"/>
      <c r="F34" s="14"/>
      <c r="G34" s="14">
        <v>32214</v>
      </c>
      <c r="H34" s="14"/>
      <c r="I34" s="14">
        <v>443700</v>
      </c>
      <c r="J34" s="14">
        <f t="shared" si="0"/>
        <v>475914</v>
      </c>
      <c r="K34" s="14"/>
      <c r="L34" s="14"/>
      <c r="M34" s="14"/>
      <c r="N34" s="14"/>
      <c r="O34" s="14">
        <v>475914</v>
      </c>
      <c r="P34">
        <f t="shared" si="2"/>
        <v>47.5914</v>
      </c>
      <c r="Q34">
        <v>47.59</v>
      </c>
    </row>
    <row r="35" spans="7:15" ht="12.75" customHeight="1">
      <c r="G35">
        <f>SUM(G7:G34)</f>
        <v>2533500</v>
      </c>
      <c r="H35">
        <f aca="true" t="shared" si="3" ref="H35:N35">SUM(H7:H34)</f>
        <v>496400</v>
      </c>
      <c r="I35">
        <f t="shared" si="3"/>
        <v>1225100</v>
      </c>
      <c r="J35">
        <f t="shared" si="3"/>
        <v>4255000</v>
      </c>
      <c r="K35">
        <f t="shared" si="3"/>
        <v>394500</v>
      </c>
      <c r="L35">
        <f t="shared" si="3"/>
        <v>39600</v>
      </c>
      <c r="M35">
        <f t="shared" si="3"/>
        <v>104900</v>
      </c>
      <c r="N35">
        <f t="shared" si="3"/>
        <v>539000</v>
      </c>
      <c r="O35">
        <f>J35+N35</f>
        <v>4794000</v>
      </c>
    </row>
  </sheetData>
  <sheetProtection/>
  <mergeCells count="2">
    <mergeCell ref="G3:J3"/>
    <mergeCell ref="K3:N3"/>
  </mergeCells>
  <printOptions horizontalCentered="1"/>
  <pageMargins left="0.59" right="0.59" top="0.7900000000000001" bottom="0.31" header="0.51" footer="0.16"/>
  <pageSetup fitToHeight="1000" fitToWidth="1" horizontalDpi="180" verticalDpi="18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15"/>
  <sheetViews>
    <sheetView showGridLines="0" showZeros="0" workbookViewId="0" topLeftCell="A1">
      <selection activeCell="A9" sqref="A9"/>
    </sheetView>
  </sheetViews>
  <sheetFormatPr defaultColWidth="9.16015625" defaultRowHeight="12.75" customHeight="1"/>
  <cols>
    <col min="1" max="6" width="21.33203125" style="0" customWidth="1"/>
  </cols>
  <sheetData>
    <row r="1" ht="30" customHeight="1">
      <c r="A1" s="2" t="s">
        <v>23</v>
      </c>
    </row>
    <row r="2" spans="1:6" ht="28.5" customHeight="1">
      <c r="A2" s="3" t="s">
        <v>195</v>
      </c>
      <c r="B2" s="3"/>
      <c r="C2" s="3"/>
      <c r="D2" s="3"/>
      <c r="E2" s="3"/>
      <c r="F2" s="3"/>
    </row>
    <row r="3" ht="22.5" customHeight="1">
      <c r="F3" s="5" t="s">
        <v>48</v>
      </c>
    </row>
    <row r="4" spans="1:6" ht="22.5" customHeight="1">
      <c r="A4" s="6" t="s">
        <v>151</v>
      </c>
      <c r="B4" s="6" t="s">
        <v>152</v>
      </c>
      <c r="C4" s="6" t="s">
        <v>128</v>
      </c>
      <c r="D4" s="6" t="s">
        <v>153</v>
      </c>
      <c r="E4" s="6" t="s">
        <v>154</v>
      </c>
      <c r="F4" s="6" t="s">
        <v>156</v>
      </c>
    </row>
    <row r="5" spans="1:6" ht="15.75" customHeight="1">
      <c r="A5" s="9" t="s">
        <v>138</v>
      </c>
      <c r="B5" s="9" t="s">
        <v>138</v>
      </c>
      <c r="C5" s="9">
        <v>1</v>
      </c>
      <c r="D5" s="9">
        <v>2</v>
      </c>
      <c r="E5" s="9">
        <v>3</v>
      </c>
      <c r="F5" s="9" t="s">
        <v>138</v>
      </c>
    </row>
    <row r="6" spans="1:6" ht="12.75" customHeight="1">
      <c r="A6" s="6">
        <v>20113</v>
      </c>
      <c r="B6" s="6" t="s">
        <v>157</v>
      </c>
      <c r="C6" s="6">
        <f>D6+E6</f>
        <v>479.4</v>
      </c>
      <c r="D6" s="6">
        <f>D9+D8+D7</f>
        <v>425.5</v>
      </c>
      <c r="E6" s="6">
        <f>E9+E8+E7</f>
        <v>53.900000000000006</v>
      </c>
      <c r="F6" s="6"/>
    </row>
    <row r="7" spans="1:6" ht="12.75" customHeight="1">
      <c r="A7" s="6">
        <v>2011301</v>
      </c>
      <c r="B7" s="6" t="s">
        <v>158</v>
      </c>
      <c r="C7" s="6">
        <f>D7+E7</f>
        <v>292.8</v>
      </c>
      <c r="D7" s="6">
        <v>253.35</v>
      </c>
      <c r="E7" s="6">
        <v>39.45</v>
      </c>
      <c r="F7" s="6"/>
    </row>
    <row r="8" spans="1:6" ht="12.75" customHeight="1">
      <c r="A8" s="6">
        <v>2011350</v>
      </c>
      <c r="B8" s="6" t="s">
        <v>159</v>
      </c>
      <c r="C8" s="6">
        <f>D8+E8</f>
        <v>53.6</v>
      </c>
      <c r="D8" s="6">
        <v>49.64</v>
      </c>
      <c r="E8" s="6">
        <v>3.96</v>
      </c>
      <c r="F8" s="6"/>
    </row>
    <row r="9" spans="1:6" ht="12.75" customHeight="1">
      <c r="A9" s="6">
        <v>2050599</v>
      </c>
      <c r="B9" s="6" t="s">
        <v>160</v>
      </c>
      <c r="C9" s="6">
        <f>D9+E9</f>
        <v>133</v>
      </c>
      <c r="D9" s="6">
        <v>122.51</v>
      </c>
      <c r="E9" s="6">
        <v>10.49</v>
      </c>
      <c r="F9" s="6"/>
    </row>
    <row r="10" spans="1:3" ht="12.75" customHeight="1">
      <c r="A10" s="2"/>
      <c r="C10" s="2"/>
    </row>
    <row r="11" spans="1:2" ht="12.75" customHeight="1">
      <c r="A11" s="2"/>
      <c r="B11" s="2"/>
    </row>
    <row r="12" ht="12.75" customHeight="1">
      <c r="B12" s="2"/>
    </row>
    <row r="13" ht="12.75" customHeight="1">
      <c r="B13" s="2"/>
    </row>
    <row r="14" ht="12.75" customHeight="1">
      <c r="B14" s="2"/>
    </row>
    <row r="15" ht="12.75" customHeight="1">
      <c r="B15" s="2"/>
    </row>
  </sheetData>
  <sheetProtection/>
  <printOptions horizontalCentered="1"/>
  <pageMargins left="0.59" right="0.59" top="0.7900000000000001" bottom="0.7900000000000001"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Rui.G</cp:lastModifiedBy>
  <cp:lastPrinted>2018-07-04T01:33:58Z</cp:lastPrinted>
  <dcterms:created xsi:type="dcterms:W3CDTF">2018-01-09T01:56:11Z</dcterms:created>
  <dcterms:modified xsi:type="dcterms:W3CDTF">2019-03-26T03:38:34Z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2052-11.1.0.8525</vt:lpwstr>
  </property>
</Properties>
</file>