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06"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'表10-部门综合预算专项业务经费支出表'!$A$1:$D$47</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'表6-部门综合预算一般公共预算支出明细表（按经济分类科目分）'!$A$1:$F$35</definedName>
    <definedName name="_xlnm.Print_Area" localSheetId="8">'表7-部门综合预算一般公共预算基本支出明细表（按功能科目分）'!$A$1:$F$16</definedName>
    <definedName name="_xlnm.Print_Area" localSheetId="9">'表8-部门综合预一般公共预算基本支出明细表（按经济分类科目分）'!$A$1:$F$35</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<sst xmlns="http://schemas.openxmlformats.org/spreadsheetml/2006/main" count="964" uniqueCount="413">
  <si>
    <t>附件2</t>
  </si>
  <si>
    <t>2018年部门综合预算公开报表</t>
  </si>
  <si>
    <t xml:space="preserve">                部门名称：神木市教育局</t>
  </si>
  <si>
    <t xml:space="preserve">                保密审查情况：已审签</t>
  </si>
  <si>
    <t xml:space="preserve">                部门主要负责人审签情况：已审查</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</si>
  <si>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</si>
  <si>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</si>
  <si>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</si>
  <si>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</si>
  <si>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</si>
  <si>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</si>
  <si>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</si>
  <si>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</si>
  <si>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</si>
  <si>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</si>
  <si>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</si>
  <si>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</si>
  <si>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</si>
  <si>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</si>
  <si>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</si>
  <si>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</si>
  <si>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</si>
  <si>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</si>
  <si>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</si>
  <si>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</si>
  <si>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</si>
  <si>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</si>
  <si>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</si>
  <si>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</si>
  <si>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</si>
  <si>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本部门未做政府性基金预算</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</si>
  <si>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</si>
  <si>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</si>
  <si>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</si>
  <si>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</si>
  <si>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</si>
  <si>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</si>
  <si>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r>
      <t>表1</t>
    </r>
    <r>
      <rPr>
        <sz val="12"/>
        <rFont val="宋体"/>
        <family val="0"/>
      </rPr>
      <t>3</t>
    </r>
  </si>
  <si>
    <t>2018年部门专项业务经费一级项目绩效目标表</t>
  </si>
  <si>
    <t>我单位无相关项目，因此暂时未开展绩效目标评审工作</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</si>
  <si>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</si>
  <si>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</si>
  <si>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</si>
  <si>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</si>
  <si>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</si>
  <si>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</si>
  <si>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</si>
  <si>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</si>
  <si>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</si>
  <si>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</si>
  <si>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</si>
  <si>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</si>
  <si>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</si>
  <si>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</si>
  <si>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</si>
  <si>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</si>
  <si>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</si>
  <si>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</si>
  <si>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</si>
  <si>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</si>
  <si>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</si>
  <si>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</si>
  <si>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</si>
  <si>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</si>
  <si>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</si>
  <si>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</si>
  <si>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</si>
  <si>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</si>
  <si>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</si>
  <si>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</si>
  <si>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</si>
  <si>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</si>
  <si>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</si>
  <si>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</si>
  <si>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</si>
  <si>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</si>
  <si>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</si>
  <si>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</si>
  <si>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</si>
  <si>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</si>
  <si>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</si>
  <si>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</si>
  <si>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</si>
  <si>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</si>
  <si>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</si>
  <si>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</si>
  <si>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</si>
  <si>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</si>
  <si>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</si>
  <si>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</si>
  <si>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</si>
  <si>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</si>
  <si>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</si>
  <si>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</si>
  <si>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</si>
  <si>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</si>
  <si>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</si>
  <si>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</si>
  <si>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</si>
  <si>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</si>
  <si>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</si>
  <si>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</si>
  <si>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</si>
  <si>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</si>
  <si>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</si>
  <si>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</si>
  <si>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</si>
  <si>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</si>
  <si>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</si>
  <si>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</si>
  <si>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</si>
  <si>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</si>
  <si>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</si>
  <si>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</si>
  <si>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</si>
  <si>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</si>
  <si>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</si>
  <si>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</si>
  <si>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</si>
  <si>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</si>
  <si>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</si>
  <si>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</si>
  <si>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</si>
  <si>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</si>
  <si>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</si>
  <si>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</si>
  <si>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</si>
  <si>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</si>
  <si>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</si>
  <si>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</si>
  <si>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</si>
  <si>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</si>
  <si>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</si>
  <si>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</si>
  <si>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</si>
  <si>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</si>
  <si>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</si>
  <si>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神木市教育局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</si>
  <si>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</si>
  <si>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</si>
  <si>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</si>
  <si>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</si>
  <si>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</si>
  <si>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</si>
  <si>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</si>
  <si>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</si>
  <si>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</si>
  <si>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</si>
  <si>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</si>
  <si>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</si>
  <si>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</si>
  <si>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</si>
  <si>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</si>
  <si>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教育管理事务</t>
  </si>
  <si>
    <t xml:space="preserve">学前教育 </t>
  </si>
  <si>
    <t>小学教育</t>
  </si>
  <si>
    <t>初中教育</t>
  </si>
  <si>
    <t>高中教育</t>
  </si>
  <si>
    <t>其他普通教育</t>
  </si>
  <si>
    <t>职业教育</t>
  </si>
  <si>
    <t>特殊教育</t>
  </si>
  <si>
    <t>其他教育</t>
  </si>
  <si>
    <t>经济科目编码</t>
  </si>
  <si>
    <t>经济科目名称</t>
  </si>
  <si>
    <t>301</t>
  </si>
  <si>
    <t>工资福利支出</t>
  </si>
  <si>
    <t>30101</t>
  </si>
  <si>
    <t>基本工资</t>
  </si>
  <si>
    <t>30102</t>
  </si>
  <si>
    <t>津贴补贴</t>
  </si>
  <si>
    <t>30103</t>
  </si>
  <si>
    <t>奖金</t>
  </si>
  <si>
    <t>30107</t>
  </si>
  <si>
    <t>绩效工资</t>
  </si>
  <si>
    <t>30108</t>
  </si>
  <si>
    <t>机关事业单位养老保险缴费</t>
  </si>
  <si>
    <t>30109</t>
  </si>
  <si>
    <t>职业年金缴费</t>
  </si>
  <si>
    <t>30112</t>
  </si>
  <si>
    <t>其他社会保障缴费</t>
  </si>
  <si>
    <t>30113</t>
  </si>
  <si>
    <t>住房公积金</t>
  </si>
  <si>
    <t>30199</t>
  </si>
  <si>
    <t>其他工资福利支出</t>
  </si>
  <si>
    <t>302</t>
  </si>
  <si>
    <t>商品和服务支出小计</t>
  </si>
  <si>
    <t>30201</t>
  </si>
  <si>
    <t>办公费</t>
  </si>
  <si>
    <t>30202</t>
  </si>
  <si>
    <t>印刷费</t>
  </si>
  <si>
    <t>30204</t>
  </si>
  <si>
    <t>手续费</t>
  </si>
  <si>
    <t>30207</t>
  </si>
  <si>
    <t>邮电费</t>
  </si>
  <si>
    <t>30211</t>
  </si>
  <si>
    <t>差费</t>
  </si>
  <si>
    <t>30214</t>
  </si>
  <si>
    <t>租赁费</t>
  </si>
  <si>
    <t>30217</t>
  </si>
  <si>
    <t>公务接待费</t>
  </si>
  <si>
    <t>30226</t>
  </si>
  <si>
    <t>劳务费</t>
  </si>
  <si>
    <t>30228</t>
  </si>
  <si>
    <t>工会经费</t>
  </si>
  <si>
    <t>30231</t>
  </si>
  <si>
    <t>公务用车运行维护费</t>
  </si>
  <si>
    <t>30239</t>
  </si>
  <si>
    <t>其他交通费用</t>
  </si>
  <si>
    <t>30299</t>
  </si>
  <si>
    <t>其他商品和服务支出</t>
  </si>
  <si>
    <t>303</t>
  </si>
  <si>
    <t>对个人和家庭补助支出</t>
  </si>
  <si>
    <t>30301</t>
  </si>
  <si>
    <t>离休费</t>
  </si>
  <si>
    <t>30302</t>
  </si>
  <si>
    <t>退休费</t>
  </si>
  <si>
    <t>30304</t>
  </si>
  <si>
    <t>抚恤金</t>
  </si>
  <si>
    <t>30305</t>
  </si>
  <si>
    <t>生活补助</t>
  </si>
  <si>
    <t>30399</t>
  </si>
  <si>
    <t>其他对个人和家庭补助支出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</si>
  <si>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</si>
  <si>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</si>
  <si>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</si>
  <si>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</si>
  <si>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</si>
  <si>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</si>
  <si>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</si>
  <si>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</si>
  <si>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</si>
  <si>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</si>
  <si>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</si>
  <si>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</si>
  <si>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</si>
  <si>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</si>
  <si>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</si>
  <si>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</si>
  <si>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</si>
  <si>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</si>
  <si>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</si>
  <si>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</si>
  <si>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</si>
  <si>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</si>
  <si>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</si>
  <si>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</si>
  <si>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</si>
  <si>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</si>
  <si>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</si>
  <si>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</si>
  <si>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</si>
  <si>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</si>
  <si>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</si>
  <si>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</si>
  <si>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</si>
  <si>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</si>
  <si>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</si>
  <si>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</si>
  <si>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</si>
  <si>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校园安保经费</t>
  </si>
  <si>
    <t>校园后勤人员经费</t>
  </si>
  <si>
    <t>教育督导专项工作经费</t>
  </si>
  <si>
    <t>高考专项奖励资金</t>
  </si>
  <si>
    <t>校服购置经费</t>
  </si>
  <si>
    <r>
      <t>2</t>
    </r>
    <r>
      <rPr>
        <sz val="9"/>
        <rFont val="宋体"/>
        <family val="0"/>
      </rPr>
      <t>018年师生校园方责任保险</t>
    </r>
  </si>
  <si>
    <t>农村边远学校教师交通补贴</t>
  </si>
  <si>
    <t>“十五年”免费教育经费</t>
  </si>
  <si>
    <t>“以奖代增”专项绩效</t>
  </si>
  <si>
    <t xml:space="preserve">2018年小学辅导员工资及保险 </t>
  </si>
  <si>
    <r>
      <t>2</t>
    </r>
    <r>
      <rPr>
        <sz val="9"/>
        <rFont val="宋体"/>
        <family val="0"/>
      </rPr>
      <t xml:space="preserve">018年幼儿园辅导员工资及保险 </t>
    </r>
  </si>
  <si>
    <t>招生办中、高考考试工作经费</t>
  </si>
  <si>
    <t>招生办学业水平考试专项经费</t>
  </si>
  <si>
    <t>招办外语科目听力考试</t>
  </si>
  <si>
    <t>招办体育考试专项工作经费</t>
  </si>
  <si>
    <t>教育中心考试教研专项工作经费</t>
  </si>
  <si>
    <t>青少年活动中心水电费</t>
  </si>
  <si>
    <t>青少年活动中心游泳池天然气费</t>
  </si>
  <si>
    <t>青少年活动中心物业费</t>
  </si>
  <si>
    <t>青少年活动中心临聘专业技术人员经费</t>
  </si>
  <si>
    <t>青少年活动中心参赛及组织活动经费</t>
  </si>
  <si>
    <t>青少年活动中心日常运行经费</t>
  </si>
  <si>
    <t>青少年活动中心设备购置经费</t>
  </si>
  <si>
    <t>基础教育经费保障</t>
  </si>
  <si>
    <t>中等职业教育质量提升补助</t>
  </si>
  <si>
    <t>2017榆林市青少年足球联赛补助金</t>
  </si>
  <si>
    <t>2017年标准化市级建设专项</t>
  </si>
  <si>
    <t>第六中学股权回收资金</t>
  </si>
  <si>
    <t>职教中心搬迁费</t>
  </si>
  <si>
    <r>
      <t>P</t>
    </r>
    <r>
      <rPr>
        <sz val="9"/>
        <rFont val="宋体"/>
        <family val="0"/>
      </rPr>
      <t>PD筛查经费</t>
    </r>
  </si>
  <si>
    <t>教师奖励经费</t>
  </si>
  <si>
    <t>幼儿园“以奖代补”专项资金</t>
  </si>
  <si>
    <t>2017-2018学年大中专院校和中职学校家庭经济困难学生生活补贴</t>
  </si>
  <si>
    <t>普通高中建档立卡等家庭经济困难学生免学费补助</t>
  </si>
  <si>
    <t>电教中心网络设备运行风险更新维护费</t>
  </si>
  <si>
    <t>电教中心网“一师一优课、一课一名师”评审经费</t>
  </si>
  <si>
    <t>电教中心理、化、生实验操作考试专项经费</t>
  </si>
  <si>
    <t>资助中心工作专项经费</t>
  </si>
  <si>
    <t>特殊教育专项补贴</t>
  </si>
  <si>
    <r>
      <t>2</t>
    </r>
    <r>
      <rPr>
        <sz val="9"/>
        <rFont val="宋体"/>
        <family val="0"/>
      </rPr>
      <t>017年家庭经济困难幼儿资助金</t>
    </r>
  </si>
  <si>
    <t>新聘教师考试工作经费</t>
  </si>
  <si>
    <t>科目编码</t>
  </si>
  <si>
    <t>采购项目</t>
  </si>
  <si>
    <t>采购目录</t>
  </si>
  <si>
    <t>购买服务内容</t>
  </si>
  <si>
    <t>规格型号</t>
  </si>
  <si>
    <t>数量</t>
  </si>
  <si>
    <t>实施采购时间</t>
  </si>
  <si>
    <t>预算金额</t>
  </si>
  <si>
    <t>说明</t>
  </si>
  <si>
    <t>类</t>
  </si>
  <si>
    <t>款</t>
  </si>
  <si>
    <t>项</t>
  </si>
  <si>
    <t>教育局</t>
  </si>
  <si>
    <t>基础教育专网光纤租赁费</t>
  </si>
  <si>
    <t>2018校服购置经费</t>
  </si>
  <si>
    <t>2018年师生校园方责任保险</t>
  </si>
  <si>
    <t>青省年活动中心</t>
  </si>
  <si>
    <t>物业费</t>
  </si>
  <si>
    <t>设备购置经费</t>
  </si>
  <si>
    <t>2017年</t>
  </si>
  <si>
    <t>2018年</t>
  </si>
  <si>
    <t>增减变化情况</t>
  </si>
  <si>
    <t>一般公共预算拨款安排的“三公”经费预算</t>
  </si>
  <si>
    <t>会议费</t>
  </si>
  <si>
    <t>培训费</t>
  </si>
  <si>
    <t>因公出国（境）费用</t>
  </si>
  <si>
    <t>公务用车购置及运行维护费</t>
  </si>
  <si>
    <t>公务用车购置费</t>
  </si>
  <si>
    <t>19=10-1</t>
  </si>
  <si>
    <t>20=11-2</t>
  </si>
  <si>
    <t>21=12-3</t>
  </si>
  <si>
    <t>22=13-4</t>
  </si>
  <si>
    <t>23=14-5</t>
  </si>
  <si>
    <t>24=15-6</t>
  </si>
  <si>
    <t>25=16-7</t>
  </si>
  <si>
    <t>26=17-8</t>
  </si>
  <si>
    <t>27=18-9</t>
  </si>
  <si>
    <t>表13</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</si>
  <si>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</si>
  <si>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</si>
  <si>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</si>
  <si>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</si>
  <si>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</si>
  <si>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</si>
  <si>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</si>
  <si>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</si>
  <si>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</si>
  <si>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</si>
  <si>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</si>
  <si>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</si>
  <si>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</si>
  <si>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</si>
  <si>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</si>
  <si>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</si>
  <si>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</si>
  <si>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</si>
  <si>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</si>
  <si>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</si>
  <si>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</si>
  <si>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</si>
  <si>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</si>
  <si>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</si>
  <si>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</si>
  <si>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</si>
  <si>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</si>
  <si>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</si>
  <si>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</si>
  <si>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</si>
  <si>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</si>
  <si>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</si>
  <si>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</si>
  <si>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</si>
  <si>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</si>
  <si>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</si>
  <si>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</si>
  <si>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</si>
  <si>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</si>
  <si>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</si>
  <si>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</si>
  <si>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</si>
  <si>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</si>
  <si>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</si>
  <si>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</si>
  <si>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</si>
  <si>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</si>
  <si>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</si>
  <si>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</si>
  <si>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</si>
  <si>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</si>
  <si>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</si>
  <si>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</si>
  <si>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</si>
  <si>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</si>
  <si>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单位;万元</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</si>
  <si>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</si>
  <si>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</si>
  <si>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</si>
  <si>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</si>
  <si>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</si>
  <si>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</si>
  <si>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</si>
  <si>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</si>
  <si>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</si>
  <si>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</si>
  <si>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</si>
  <si>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</si>
  <si>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督导室</t>
  </si>
  <si>
    <t>招生办</t>
  </si>
  <si>
    <t>教育中心</t>
  </si>
  <si>
    <t>后勤服务中心</t>
  </si>
  <si>
    <t>电教中心</t>
  </si>
  <si>
    <t>资助中心</t>
  </si>
  <si>
    <t>青少年活动中心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</si>
</sst>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sz val="11"/>
      <color indexed="9"/>
      <name val="宋体"/>
      <family val="0"/>
    </font>
    <font>
      <b/>
      <sz val="10"/>
      <name val="Arial"/>
      <family val="2"/>
    </font>
    <font>
      <b/>
      <sz val="13"/>
      <color indexed="54"/>
      <name val="宋体"/>
      <family val="0"/>
    </font>
    <font>
      <sz val="11"/>
      <color indexed="10"/>
      <name val="宋体"/>
      <family val="0"/>
    </font>
    <font>
      <sz val="11"/>
      <color indexed="62"/>
      <name val="宋体"/>
      <family val="0"/>
    </font>
    <font>
      <sz val="11"/>
      <color indexed="16"/>
      <name val="宋体"/>
      <family val="0"/>
    </font>
    <font>
      <b/>
      <sz val="11"/>
      <color indexed="8"/>
      <name val="宋体"/>
      <family val="0"/>
    </font>
    <font>
      <b/>
      <sz val="11"/>
      <color indexed="9"/>
      <name val="宋体"/>
      <family val="0"/>
    </font>
    <font>
      <u val="single"/>
      <sz val="11"/>
      <color indexed="20"/>
      <name val="宋体"/>
      <family val="0"/>
    </font>
    <font>
      <sz val="11"/>
      <color indexed="17"/>
      <name val="宋体"/>
      <family val="0"/>
    </font>
    <font>
      <sz val="11"/>
      <color indexed="53"/>
      <name val="宋体"/>
      <family val="0"/>
    </font>
    <font>
      <u val="single"/>
      <sz val="11"/>
      <color indexed="12"/>
      <name val="宋体"/>
      <family val="0"/>
    </font>
    <font>
      <sz val="11"/>
      <color indexed="19"/>
      <name val="宋体"/>
      <family val="0"/>
    </font>
    <font>
      <b/>
      <sz val="15"/>
      <color indexed="54"/>
      <name val="宋体"/>
      <family val="0"/>
    </font>
    <font>
      <i/>
      <sz val="11"/>
      <color indexed="23"/>
      <name val="宋体"/>
      <family val="0"/>
    </font>
    <font>
      <b/>
      <sz val="11"/>
      <color indexed="54"/>
      <name val="宋体"/>
      <family val="0"/>
    </font>
    <font>
      <b/>
      <sz val="11"/>
      <color indexed="53"/>
      <name val="宋体"/>
      <family val="0"/>
    </font>
    <font>
      <b/>
      <sz val="11"/>
      <color indexed="63"/>
      <name val="宋体"/>
      <family val="0"/>
    </font>
    <font>
      <b/>
      <sz val="18"/>
      <color indexed="54"/>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4" fillId="0" borderId="0" applyFont="0" applyFill="0" applyBorder="0" applyAlignment="0" applyProtection="0"/>
    <xf numFmtId="178"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18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180" fontId="1" fillId="0" borderId="11"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2" xfId="63" applyFont="1" applyBorder="1" applyAlignment="1">
      <alignment vertical="center"/>
      <protection/>
    </xf>
    <xf numFmtId="0" fontId="2" fillId="0" borderId="12" xfId="63" applyFont="1" applyBorder="1" applyAlignment="1">
      <alignment vertical="center" wrapText="1"/>
      <protection/>
    </xf>
    <xf numFmtId="0" fontId="2" fillId="0" borderId="0" xfId="63" applyFont="1" applyBorder="1" applyAlignment="1">
      <alignment vertical="center" wrapText="1"/>
      <protection/>
    </xf>
    <xf numFmtId="0" fontId="2" fillId="0" borderId="13" xfId="63" applyBorder="1" applyAlignment="1">
      <alignment horizontal="center" vertical="center" wrapText="1"/>
      <protection/>
    </xf>
    <xf numFmtId="0" fontId="2" fillId="0" borderId="14"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6" fillId="0" borderId="17" xfId="0" applyFont="1" applyFill="1" applyBorder="1" applyAlignment="1">
      <alignment vertical="center"/>
    </xf>
    <xf numFmtId="0" fontId="6" fillId="0" borderId="18" xfId="0" applyFont="1" applyFill="1" applyBorder="1" applyAlignment="1">
      <alignment vertical="center"/>
    </xf>
    <xf numFmtId="0" fontId="2" fillId="0" borderId="9" xfId="63" applyFont="1" applyBorder="1" applyAlignment="1">
      <alignment vertical="center" wrapText="1"/>
      <protection/>
    </xf>
    <xf numFmtId="0" fontId="2" fillId="0" borderId="16"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13" xfId="63" applyBorder="1" applyAlignment="1">
      <alignment horizontal="right" vertical="center" wrapText="1"/>
      <protection/>
    </xf>
    <xf numFmtId="0" fontId="6" fillId="0" borderId="19" xfId="0" applyFont="1" applyFill="1" applyBorder="1" applyAlignment="1">
      <alignment vertical="center"/>
    </xf>
    <xf numFmtId="0" fontId="6" fillId="0" borderId="0" xfId="0" applyFont="1" applyFill="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2" xfId="0" applyFont="1" applyFill="1" applyBorder="1" applyAlignment="1">
      <alignment vertical="center"/>
    </xf>
    <xf numFmtId="0" fontId="6" fillId="0" borderId="22" xfId="0" applyFont="1" applyFill="1" applyBorder="1" applyAlignment="1">
      <alignment vertical="center"/>
    </xf>
    <xf numFmtId="0" fontId="2" fillId="0" borderId="10" xfId="63" applyBorder="1" applyAlignment="1">
      <alignment horizontal="center" vertical="center" wrapText="1"/>
      <protection/>
    </xf>
    <xf numFmtId="0" fontId="2" fillId="0" borderId="10"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7" xfId="63" applyFont="1" applyBorder="1" applyAlignment="1">
      <alignment horizontal="left" vertical="top" wrapText="1"/>
      <protection/>
    </xf>
    <xf numFmtId="0" fontId="2" fillId="0" borderId="17"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5" xfId="63" applyBorder="1" applyAlignment="1">
      <alignment horizontal="right" vertical="center" wrapText="1"/>
      <protection/>
    </xf>
    <xf numFmtId="0" fontId="2" fillId="0" borderId="18"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10" xfId="63" applyBorder="1" applyAlignment="1">
      <alignment horizontal="left" vertical="center" wrapText="1"/>
      <protection/>
    </xf>
    <xf numFmtId="0" fontId="2" fillId="0" borderId="13" xfId="63" applyBorder="1" applyAlignment="1">
      <alignment horizontal="left" vertical="center" wrapText="1"/>
      <protection/>
    </xf>
    <xf numFmtId="0" fontId="2" fillId="0" borderId="11"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Border="1" applyAlignment="1">
      <alignment horizontal="center"/>
    </xf>
    <xf numFmtId="0" fontId="0" fillId="0" borderId="0" xfId="0" applyAlignment="1">
      <alignment horizontal="centerContinuous" vertical="center"/>
    </xf>
    <xf numFmtId="0" fontId="0" fillId="0" borderId="12" xfId="0" applyBorder="1" applyAlignment="1">
      <alignment horizontal="center" vertical="center"/>
    </xf>
    <xf numFmtId="0" fontId="0" fillId="0" borderId="9" xfId="0" applyFill="1" applyBorder="1" applyAlignment="1">
      <alignment horizontal="center"/>
    </xf>
    <xf numFmtId="0" fontId="0" fillId="0" borderId="0" xfId="0" applyAlignment="1">
      <alignment vertical="center"/>
    </xf>
    <xf numFmtId="0" fontId="0" fillId="0" borderId="0" xfId="0" applyAlignment="1">
      <alignment horizontal="center"/>
    </xf>
    <xf numFmtId="0" fontId="0" fillId="0" borderId="0" xfId="0" applyFill="1" applyAlignment="1">
      <alignment horizontal="center"/>
    </xf>
    <xf numFmtId="0" fontId="0" fillId="0" borderId="9" xfId="0" applyFont="1" applyFill="1" applyBorder="1" applyAlignment="1">
      <alignment/>
    </xf>
    <xf numFmtId="0" fontId="0" fillId="0" borderId="9" xfId="0" applyFont="1" applyFill="1" applyBorder="1" applyAlignment="1">
      <alignment horizontal="center"/>
    </xf>
    <xf numFmtId="0" fontId="0" fillId="0" borderId="9" xfId="0"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0" fillId="0" borderId="0" xfId="0" applyAlignment="1">
      <alignment/>
    </xf>
    <xf numFmtId="49" fontId="0" fillId="0" borderId="9" xfId="0" applyNumberFormat="1" applyFill="1" applyBorder="1" applyAlignment="1" applyProtection="1">
      <alignment horizontal="center" vertical="center" wrapText="1"/>
      <protection/>
    </xf>
    <xf numFmtId="0" fontId="0" fillId="0" borderId="10" xfId="0" applyBorder="1" applyAlignment="1">
      <alignment vertical="center"/>
    </xf>
    <xf numFmtId="4" fontId="0" fillId="0" borderId="9" xfId="0" applyNumberFormat="1" applyFill="1" applyBorder="1" applyAlignment="1" applyProtection="1">
      <alignment vertical="center" wrapText="1"/>
      <protection/>
    </xf>
    <xf numFmtId="4" fontId="0" fillId="0" borderId="9" xfId="0" applyNumberFormat="1" applyFill="1" applyBorder="1" applyAlignment="1" applyProtection="1">
      <alignment horizontal="center" vertical="center" wrapText="1"/>
      <protection/>
    </xf>
    <xf numFmtId="49" fontId="0" fillId="0" borderId="9" xfId="0" applyNumberFormat="1" applyFill="1" applyBorder="1" applyAlignment="1" applyProtection="1">
      <alignment horizontal="left" vertical="center" wrapText="1"/>
      <protection/>
    </xf>
    <xf numFmtId="4" fontId="0" fillId="0" borderId="9" xfId="0" applyNumberFormat="1" applyFont="1" applyFill="1" applyBorder="1" applyAlignment="1" applyProtection="1">
      <alignment vertical="center" wrapText="1"/>
      <protection/>
    </xf>
    <xf numFmtId="49" fontId="0" fillId="0" borderId="23" xfId="0" applyNumberFormat="1" applyFill="1" applyBorder="1" applyAlignment="1" applyProtection="1">
      <alignment horizontal="left" vertical="center" wrapText="1"/>
      <protection/>
    </xf>
    <xf numFmtId="49" fontId="0" fillId="0" borderId="23" xfId="0" applyNumberForma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0" fillId="0" borderId="15" xfId="0"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0" xfId="0" applyFont="1" applyAlignment="1">
      <alignment horizontal="center"/>
    </xf>
    <xf numFmtId="0" fontId="3" fillId="0" borderId="9"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10" xfId="0" applyNumberFormat="1" applyFont="1" applyBorder="1" applyAlignment="1">
      <alignment horizontal="left" vertical="center"/>
    </xf>
    <xf numFmtId="0" fontId="3" fillId="0" borderId="15"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0" xfId="0" applyNumberFormat="1" applyFont="1" applyBorder="1" applyAlignment="1">
      <alignment horizontal="center" vertical="center"/>
    </xf>
    <xf numFmtId="0" fontId="0" fillId="0" borderId="9" xfId="0" applyNumberFormat="1" applyFont="1" applyBorder="1" applyAlignment="1">
      <alignment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81" t="s">
        <v>1</v>
      </c>
    </row>
    <row r="3" spans="1:14" ht="93.75" customHeight="1">
      <c r="A3" s="182"/>
      <c r="N3" s="63"/>
    </row>
    <row r="4" ht="81.75" customHeight="1">
      <c r="A4" s="183" t="s">
        <v>2</v>
      </c>
    </row>
    <row r="5" ht="40.5" customHeight="1">
      <c r="A5" s="183" t="s">
        <v>3</v>
      </c>
    </row>
    <row r="6" ht="36.75" customHeight="1">
      <c r="A6" s="183"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K27" sqref="K27"/>
    </sheetView>
  </sheetViews>
  <sheetFormatPr defaultColWidth="9.16015625" defaultRowHeight="12.75" customHeight="1"/>
  <cols>
    <col min="1" max="1" width="19" style="0" customWidth="1"/>
    <col min="2" max="2" width="31.66015625" style="0" customWidth="1"/>
    <col min="3" max="3" width="21.33203125" style="129" customWidth="1"/>
    <col min="4" max="5" width="21.33203125" style="95" customWidth="1"/>
    <col min="6" max="6" width="21.33203125" style="0" customWidth="1"/>
  </cols>
  <sheetData>
    <row r="1" ht="30" customHeight="1">
      <c r="A1" s="63" t="s">
        <v>25</v>
      </c>
    </row>
    <row r="2" spans="1:6" ht="28.5" customHeight="1">
      <c r="A2" s="65" t="s">
        <v>223</v>
      </c>
      <c r="B2" s="4"/>
      <c r="C2" s="4"/>
      <c r="D2" s="4"/>
      <c r="E2" s="4"/>
      <c r="F2" s="4"/>
    </row>
    <row r="3" ht="22.5" customHeight="1">
      <c r="F3" s="4" t="s">
        <v>46</v>
      </c>
    </row>
    <row r="4" spans="1:6" ht="18.75" customHeight="1">
      <c r="A4" s="87" t="s">
        <v>162</v>
      </c>
      <c r="B4" s="87" t="s">
        <v>163</v>
      </c>
      <c r="C4" s="87" t="s">
        <v>126</v>
      </c>
      <c r="D4" s="87" t="s">
        <v>149</v>
      </c>
      <c r="E4" s="87" t="s">
        <v>150</v>
      </c>
      <c r="F4" s="87" t="s">
        <v>152</v>
      </c>
    </row>
    <row r="5" spans="1:6" ht="18.75" customHeight="1">
      <c r="A5" s="130" t="s">
        <v>136</v>
      </c>
      <c r="B5" s="130" t="s">
        <v>136</v>
      </c>
      <c r="C5" s="131">
        <v>1</v>
      </c>
      <c r="D5" s="74">
        <v>2</v>
      </c>
      <c r="E5" s="74">
        <v>3</v>
      </c>
      <c r="F5" s="74" t="s">
        <v>136</v>
      </c>
    </row>
    <row r="6" spans="1:6" ht="18.75" customHeight="1">
      <c r="A6" s="130" t="s">
        <v>164</v>
      </c>
      <c r="B6" s="130" t="s">
        <v>165</v>
      </c>
      <c r="C6" s="132">
        <f>C7+C8+C9+C10+C11+C12+C13+C14+C15</f>
        <v>52352.380300000004</v>
      </c>
      <c r="D6" s="133">
        <f>D7+D8+D9+D10+D11+D12+D13+D14+D15</f>
        <v>52352.380300000004</v>
      </c>
      <c r="E6" s="133"/>
      <c r="F6" s="120"/>
    </row>
    <row r="7" spans="1:6" ht="18.75" customHeight="1">
      <c r="A7" s="130" t="s">
        <v>166</v>
      </c>
      <c r="B7" s="134" t="s">
        <v>167</v>
      </c>
      <c r="C7" s="135">
        <v>23668.79</v>
      </c>
      <c r="D7" s="120">
        <v>23668.79</v>
      </c>
      <c r="E7" s="120"/>
      <c r="F7" s="116"/>
    </row>
    <row r="8" spans="1:6" ht="18.75" customHeight="1">
      <c r="A8" s="130" t="s">
        <v>168</v>
      </c>
      <c r="B8" s="134" t="s">
        <v>169</v>
      </c>
      <c r="C8" s="135">
        <v>201.9168</v>
      </c>
      <c r="D8" s="120">
        <v>201.9168</v>
      </c>
      <c r="E8" s="120"/>
      <c r="F8" s="116"/>
    </row>
    <row r="9" spans="1:6" ht="18.75" customHeight="1">
      <c r="A9" s="130" t="s">
        <v>170</v>
      </c>
      <c r="B9" s="134" t="s">
        <v>171</v>
      </c>
      <c r="C9" s="135">
        <v>1313.0879</v>
      </c>
      <c r="D9" s="120">
        <v>1313.0879</v>
      </c>
      <c r="E9" s="120"/>
      <c r="F9" s="116"/>
    </row>
    <row r="10" spans="1:6" ht="18.75" customHeight="1">
      <c r="A10" s="130" t="s">
        <v>172</v>
      </c>
      <c r="B10" s="136" t="s">
        <v>173</v>
      </c>
      <c r="C10" s="135">
        <v>10316.4527</v>
      </c>
      <c r="D10" s="120">
        <v>10316.4527</v>
      </c>
      <c r="E10" s="120"/>
      <c r="F10" s="116"/>
    </row>
    <row r="11" spans="1:6" ht="18.75" customHeight="1">
      <c r="A11" s="130" t="s">
        <v>174</v>
      </c>
      <c r="B11" s="134" t="s">
        <v>175</v>
      </c>
      <c r="C11" s="135">
        <v>6294.0503</v>
      </c>
      <c r="D11" s="120">
        <v>6294.0503</v>
      </c>
      <c r="E11" s="120"/>
      <c r="F11" s="116"/>
    </row>
    <row r="12" spans="1:6" ht="18.75" customHeight="1">
      <c r="A12" s="130" t="s">
        <v>176</v>
      </c>
      <c r="B12" s="134" t="s">
        <v>177</v>
      </c>
      <c r="C12" s="135">
        <v>2777.9179</v>
      </c>
      <c r="D12" s="120">
        <v>2777.9179</v>
      </c>
      <c r="E12" s="120"/>
      <c r="F12" s="116"/>
    </row>
    <row r="13" spans="1:6" ht="18.75" customHeight="1">
      <c r="A13" s="130" t="s">
        <v>178</v>
      </c>
      <c r="B13" s="134" t="s">
        <v>179</v>
      </c>
      <c r="C13" s="135">
        <v>481.4</v>
      </c>
      <c r="D13" s="120">
        <v>481.4</v>
      </c>
      <c r="E13" s="120"/>
      <c r="F13" s="116"/>
    </row>
    <row r="14" spans="1:6" ht="18.75" customHeight="1">
      <c r="A14" s="130" t="s">
        <v>180</v>
      </c>
      <c r="B14" s="134" t="s">
        <v>181</v>
      </c>
      <c r="C14" s="135">
        <v>4114.7609</v>
      </c>
      <c r="D14" s="120">
        <v>4114.7609</v>
      </c>
      <c r="E14" s="120"/>
      <c r="F14" s="116"/>
    </row>
    <row r="15" spans="1:6" ht="18.75" customHeight="1">
      <c r="A15" s="130" t="s">
        <v>182</v>
      </c>
      <c r="B15" s="134" t="s">
        <v>183</v>
      </c>
      <c r="C15" s="135">
        <v>3184.0038</v>
      </c>
      <c r="D15" s="120">
        <v>3184.0038</v>
      </c>
      <c r="E15" s="120"/>
      <c r="F15" s="116"/>
    </row>
    <row r="16" spans="1:6" ht="18.75" customHeight="1">
      <c r="A16" s="130" t="s">
        <v>184</v>
      </c>
      <c r="B16" s="130" t="s">
        <v>185</v>
      </c>
      <c r="C16" s="135">
        <f>C17+C18+C19+C20+C21+C22+C23+C24+C25+C26+C27+C28</f>
        <v>938.24</v>
      </c>
      <c r="D16" s="120"/>
      <c r="E16" s="120">
        <f>E17+E18+E19+E20+E21+E22+E23+E24+E25+E26+E27+E28</f>
        <v>938.24</v>
      </c>
      <c r="F16" s="116"/>
    </row>
    <row r="17" spans="1:6" ht="18.75" customHeight="1">
      <c r="A17" s="130" t="s">
        <v>186</v>
      </c>
      <c r="B17" s="134" t="s">
        <v>187</v>
      </c>
      <c r="C17" s="135">
        <v>34.35</v>
      </c>
      <c r="D17" s="120"/>
      <c r="E17" s="120">
        <v>34.35</v>
      </c>
      <c r="F17" s="116"/>
    </row>
    <row r="18" spans="1:6" ht="18.75" customHeight="1">
      <c r="A18" s="130" t="s">
        <v>188</v>
      </c>
      <c r="B18" s="134" t="s">
        <v>189</v>
      </c>
      <c r="C18" s="135">
        <v>21</v>
      </c>
      <c r="D18" s="120"/>
      <c r="E18" s="120">
        <v>21</v>
      </c>
      <c r="F18" s="116"/>
    </row>
    <row r="19" spans="1:6" ht="18.75" customHeight="1">
      <c r="A19" s="130" t="s">
        <v>190</v>
      </c>
      <c r="B19" s="134" t="s">
        <v>191</v>
      </c>
      <c r="C19" s="135">
        <v>1</v>
      </c>
      <c r="D19" s="120"/>
      <c r="E19" s="120">
        <v>1</v>
      </c>
      <c r="F19" s="116"/>
    </row>
    <row r="20" spans="1:6" ht="18.75" customHeight="1">
      <c r="A20" s="130" t="s">
        <v>192</v>
      </c>
      <c r="B20" s="134" t="s">
        <v>193</v>
      </c>
      <c r="C20" s="135">
        <v>10.05</v>
      </c>
      <c r="D20" s="120"/>
      <c r="E20" s="120">
        <v>10.05</v>
      </c>
      <c r="F20" s="116"/>
    </row>
    <row r="21" spans="1:6" ht="18.75" customHeight="1">
      <c r="A21" s="130" t="s">
        <v>194</v>
      </c>
      <c r="B21" s="134" t="s">
        <v>195</v>
      </c>
      <c r="C21" s="135">
        <v>30.75</v>
      </c>
      <c r="D21" s="120"/>
      <c r="E21" s="120">
        <v>30.75</v>
      </c>
      <c r="F21" s="116"/>
    </row>
    <row r="22" spans="1:6" ht="18.75" customHeight="1">
      <c r="A22" s="130" t="s">
        <v>196</v>
      </c>
      <c r="B22" s="134" t="s">
        <v>197</v>
      </c>
      <c r="C22" s="135">
        <v>298</v>
      </c>
      <c r="D22" s="120"/>
      <c r="E22" s="120">
        <v>298</v>
      </c>
      <c r="F22" s="116"/>
    </row>
    <row r="23" spans="1:6" ht="18.75" customHeight="1">
      <c r="A23" s="130" t="s">
        <v>198</v>
      </c>
      <c r="B23" s="134" t="s">
        <v>199</v>
      </c>
      <c r="C23" s="135">
        <v>0.55</v>
      </c>
      <c r="D23" s="120"/>
      <c r="E23" s="120">
        <v>0.55</v>
      </c>
      <c r="F23" s="116"/>
    </row>
    <row r="24" spans="1:6" ht="18.75" customHeight="1">
      <c r="A24" s="130" t="s">
        <v>200</v>
      </c>
      <c r="B24" s="134" t="s">
        <v>201</v>
      </c>
      <c r="C24" s="135">
        <v>0.2</v>
      </c>
      <c r="D24" s="120"/>
      <c r="E24" s="120">
        <v>0.2</v>
      </c>
      <c r="F24" s="116"/>
    </row>
    <row r="25" spans="1:6" ht="18.75" customHeight="1">
      <c r="A25" s="130" t="s">
        <v>202</v>
      </c>
      <c r="B25" s="134" t="s">
        <v>203</v>
      </c>
      <c r="C25" s="135">
        <v>526.34</v>
      </c>
      <c r="D25" s="120"/>
      <c r="E25" s="120">
        <v>526.34</v>
      </c>
      <c r="F25" s="116"/>
    </row>
    <row r="26" spans="1:6" ht="18.75" customHeight="1">
      <c r="A26" s="130" t="s">
        <v>204</v>
      </c>
      <c r="B26" s="134" t="s">
        <v>205</v>
      </c>
      <c r="C26" s="135">
        <v>6</v>
      </c>
      <c r="D26" s="120"/>
      <c r="E26" s="120">
        <v>6</v>
      </c>
      <c r="F26" s="116"/>
    </row>
    <row r="27" spans="1:6" ht="18.75" customHeight="1">
      <c r="A27" s="130" t="s">
        <v>206</v>
      </c>
      <c r="B27" s="134" t="s">
        <v>207</v>
      </c>
      <c r="C27" s="135">
        <v>9</v>
      </c>
      <c r="D27" s="120"/>
      <c r="E27" s="120">
        <v>9</v>
      </c>
      <c r="F27" s="116"/>
    </row>
    <row r="28" spans="1:6" ht="18.75" customHeight="1">
      <c r="A28" s="130" t="s">
        <v>208</v>
      </c>
      <c r="B28" s="134" t="s">
        <v>209</v>
      </c>
      <c r="C28" s="135">
        <v>1</v>
      </c>
      <c r="D28" s="120"/>
      <c r="E28" s="120">
        <v>1</v>
      </c>
      <c r="F28" s="116"/>
    </row>
    <row r="29" spans="1:6" ht="18.75" customHeight="1">
      <c r="A29" s="130" t="s">
        <v>210</v>
      </c>
      <c r="B29" s="137" t="s">
        <v>211</v>
      </c>
      <c r="C29" s="135">
        <f>C30+C31+C32+C33+C34</f>
        <v>1923.8639</v>
      </c>
      <c r="D29" s="120">
        <f>D30+D31+D32+D33+D34</f>
        <v>1923.8639</v>
      </c>
      <c r="E29" s="90"/>
      <c r="F29" s="116"/>
    </row>
    <row r="30" spans="1:6" ht="18.75" customHeight="1">
      <c r="A30" s="130" t="s">
        <v>212</v>
      </c>
      <c r="B30" s="134" t="s">
        <v>213</v>
      </c>
      <c r="C30" s="135">
        <v>21.0254</v>
      </c>
      <c r="D30" s="120">
        <v>21.0254</v>
      </c>
      <c r="E30" s="90"/>
      <c r="F30" s="116"/>
    </row>
    <row r="31" spans="1:6" ht="18.75" customHeight="1">
      <c r="A31" s="130" t="s">
        <v>214</v>
      </c>
      <c r="B31" s="134" t="s">
        <v>215</v>
      </c>
      <c r="C31" s="135">
        <v>1590.24</v>
      </c>
      <c r="D31" s="120">
        <v>1590.24</v>
      </c>
      <c r="E31" s="90"/>
      <c r="F31" s="116"/>
    </row>
    <row r="32" spans="1:6" ht="18.75" customHeight="1">
      <c r="A32" s="130" t="s">
        <v>216</v>
      </c>
      <c r="B32" s="134" t="s">
        <v>217</v>
      </c>
      <c r="C32" s="135">
        <v>126.43</v>
      </c>
      <c r="D32" s="120">
        <v>126.43</v>
      </c>
      <c r="E32" s="90"/>
      <c r="F32" s="116"/>
    </row>
    <row r="33" spans="1:6" ht="18.75" customHeight="1">
      <c r="A33" s="130" t="s">
        <v>218</v>
      </c>
      <c r="B33" s="134" t="s">
        <v>219</v>
      </c>
      <c r="C33" s="135">
        <v>117.9985</v>
      </c>
      <c r="D33" s="120">
        <v>117.9985</v>
      </c>
      <c r="E33" s="90"/>
      <c r="F33" s="116"/>
    </row>
    <row r="34" spans="1:6" ht="18.75" customHeight="1">
      <c r="A34" s="130" t="s">
        <v>220</v>
      </c>
      <c r="B34" s="134" t="s">
        <v>221</v>
      </c>
      <c r="C34" s="135">
        <v>68.17</v>
      </c>
      <c r="D34" s="120">
        <v>68.17</v>
      </c>
      <c r="E34" s="90"/>
      <c r="F34" s="116"/>
    </row>
    <row r="35" spans="1:6" ht="18.75" customHeight="1">
      <c r="A35" s="138"/>
      <c r="B35" s="130" t="s">
        <v>126</v>
      </c>
      <c r="C35" s="135">
        <f>C6+C16+C29</f>
        <v>55214.4842</v>
      </c>
      <c r="D35" s="120"/>
      <c r="E35" s="120"/>
      <c r="F35" s="116"/>
    </row>
  </sheetData>
  <sheetProtection/>
  <mergeCells count="1">
    <mergeCell ref="A2:F2"/>
  </mergeCells>
  <printOptions horizontalCentered="1"/>
  <pageMargins left="0.59" right="0.59" top="0.59" bottom="0.98"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3" t="s">
        <v>27</v>
      </c>
      <c r="B1" s="104"/>
      <c r="C1" s="104"/>
      <c r="D1" s="104"/>
      <c r="E1" s="104"/>
      <c r="F1" s="105"/>
    </row>
    <row r="2" spans="1:6" ht="16.5" customHeight="1">
      <c r="A2" s="106" t="s">
        <v>28</v>
      </c>
      <c r="B2" s="107"/>
      <c r="C2" s="107"/>
      <c r="D2" s="107"/>
      <c r="E2" s="107"/>
      <c r="F2" s="107"/>
    </row>
    <row r="3" spans="1:6" ht="16.5" customHeight="1">
      <c r="A3" s="108"/>
      <c r="B3" s="108"/>
      <c r="C3" s="109"/>
      <c r="D3" s="109"/>
      <c r="E3" s="110"/>
      <c r="F3" s="110" t="s">
        <v>46</v>
      </c>
    </row>
    <row r="4" spans="1:6" ht="16.5" customHeight="1">
      <c r="A4" s="111" t="s">
        <v>47</v>
      </c>
      <c r="B4" s="111"/>
      <c r="C4" s="111" t="s">
        <v>48</v>
      </c>
      <c r="D4" s="111"/>
      <c r="E4" s="111"/>
      <c r="F4" s="111"/>
    </row>
    <row r="5" spans="1:6" ht="16.5" customHeight="1">
      <c r="A5" s="111" t="s">
        <v>49</v>
      </c>
      <c r="B5" s="111" t="s">
        <v>50</v>
      </c>
      <c r="C5" s="111" t="s">
        <v>51</v>
      </c>
      <c r="D5" s="112" t="s">
        <v>50</v>
      </c>
      <c r="E5" s="111" t="s">
        <v>52</v>
      </c>
      <c r="F5" s="111" t="s">
        <v>50</v>
      </c>
    </row>
    <row r="6" spans="1:6" ht="16.5" customHeight="1">
      <c r="A6" s="113" t="s">
        <v>224</v>
      </c>
      <c r="B6" s="114"/>
      <c r="C6" s="115" t="s">
        <v>225</v>
      </c>
      <c r="D6" s="116"/>
      <c r="E6" s="117" t="s">
        <v>226</v>
      </c>
      <c r="F6" s="118">
        <f>SUM(F7:F10)</f>
        <v>0</v>
      </c>
    </row>
    <row r="7" spans="1:6" ht="16.5" customHeight="1">
      <c r="A7" s="119"/>
      <c r="B7" s="114"/>
      <c r="C7" s="115" t="s">
        <v>227</v>
      </c>
      <c r="D7" s="116"/>
      <c r="E7" s="99" t="s">
        <v>228</v>
      </c>
      <c r="F7" s="120"/>
    </row>
    <row r="8" spans="1:8" ht="16.5" customHeight="1">
      <c r="A8" s="119"/>
      <c r="B8" s="114"/>
      <c r="C8" s="115" t="s">
        <v>229</v>
      </c>
      <c r="D8" s="116"/>
      <c r="E8" s="99" t="s">
        <v>230</v>
      </c>
      <c r="F8" s="120"/>
      <c r="H8" s="63"/>
    </row>
    <row r="9" spans="1:6" ht="16.5" customHeight="1">
      <c r="A9" s="113"/>
      <c r="B9" s="114"/>
      <c r="C9" s="115" t="s">
        <v>231</v>
      </c>
      <c r="D9" s="116"/>
      <c r="E9" s="99" t="s">
        <v>232</v>
      </c>
      <c r="F9" s="120"/>
    </row>
    <row r="10" spans="1:7" ht="16.5" customHeight="1">
      <c r="A10" s="113"/>
      <c r="B10" s="114"/>
      <c r="C10" s="115" t="s">
        <v>233</v>
      </c>
      <c r="D10" s="116"/>
      <c r="E10" s="99" t="s">
        <v>234</v>
      </c>
      <c r="F10" s="120"/>
      <c r="G10" s="63"/>
    </row>
    <row r="11" spans="1:7" ht="16.5" customHeight="1">
      <c r="A11" s="119"/>
      <c r="B11" s="114"/>
      <c r="C11" s="115" t="s">
        <v>235</v>
      </c>
      <c r="D11" s="116"/>
      <c r="E11" s="99" t="s">
        <v>236</v>
      </c>
      <c r="F11" s="118">
        <f>SUM(F12:F21)</f>
        <v>0</v>
      </c>
      <c r="G11" s="63"/>
    </row>
    <row r="12" spans="1:7" ht="16.5" customHeight="1">
      <c r="A12" s="119"/>
      <c r="B12" s="114"/>
      <c r="C12" s="115" t="s">
        <v>237</v>
      </c>
      <c r="D12" s="116"/>
      <c r="E12" s="99" t="s">
        <v>228</v>
      </c>
      <c r="F12" s="120"/>
      <c r="G12" s="63"/>
    </row>
    <row r="13" spans="1:7" ht="16.5" customHeight="1">
      <c r="A13" s="121"/>
      <c r="B13" s="114"/>
      <c r="C13" s="115" t="s">
        <v>238</v>
      </c>
      <c r="D13" s="116"/>
      <c r="E13" s="99" t="s">
        <v>230</v>
      </c>
      <c r="F13" s="120"/>
      <c r="G13" s="63"/>
    </row>
    <row r="14" spans="1:6" ht="16.5" customHeight="1">
      <c r="A14" s="121"/>
      <c r="B14" s="114"/>
      <c r="C14" s="115" t="s">
        <v>239</v>
      </c>
      <c r="D14" s="116"/>
      <c r="E14" s="99" t="s">
        <v>232</v>
      </c>
      <c r="F14" s="120"/>
    </row>
    <row r="15" spans="1:6" ht="16.5" customHeight="1">
      <c r="A15" s="121"/>
      <c r="B15" s="114"/>
      <c r="C15" s="115" t="s">
        <v>240</v>
      </c>
      <c r="D15" s="116"/>
      <c r="E15" s="99" t="s">
        <v>241</v>
      </c>
      <c r="F15" s="120"/>
    </row>
    <row r="16" spans="1:8" ht="16.5" customHeight="1">
      <c r="A16" s="78"/>
      <c r="B16" s="122"/>
      <c r="C16" s="115" t="s">
        <v>242</v>
      </c>
      <c r="D16" s="116"/>
      <c r="E16" s="99" t="s">
        <v>243</v>
      </c>
      <c r="F16" s="120"/>
      <c r="H16" s="63"/>
    </row>
    <row r="17" spans="1:6" ht="16.5" customHeight="1">
      <c r="A17" s="79"/>
      <c r="B17" s="122"/>
      <c r="C17" s="115" t="s">
        <v>244</v>
      </c>
      <c r="D17" s="116"/>
      <c r="E17" s="99" t="s">
        <v>245</v>
      </c>
      <c r="F17" s="120"/>
    </row>
    <row r="18" spans="1:6" ht="16.5" customHeight="1">
      <c r="A18" s="79"/>
      <c r="B18" s="122"/>
      <c r="C18" s="115" t="s">
        <v>246</v>
      </c>
      <c r="D18" s="116"/>
      <c r="E18" s="99" t="s">
        <v>247</v>
      </c>
      <c r="F18" s="120"/>
    </row>
    <row r="19" spans="1:6" ht="16.5" customHeight="1">
      <c r="A19" s="121"/>
      <c r="B19" s="122"/>
      <c r="C19" s="115" t="s">
        <v>248</v>
      </c>
      <c r="D19" s="116"/>
      <c r="E19" s="99" t="s">
        <v>249</v>
      </c>
      <c r="F19" s="120"/>
    </row>
    <row r="20" spans="1:6" ht="16.5" customHeight="1">
      <c r="A20" s="121"/>
      <c r="B20" s="114"/>
      <c r="C20" s="115" t="s">
        <v>250</v>
      </c>
      <c r="D20" s="116"/>
      <c r="E20" s="99" t="s">
        <v>251</v>
      </c>
      <c r="F20" s="120"/>
    </row>
    <row r="21" spans="1:6" ht="16.5" customHeight="1">
      <c r="A21" s="78"/>
      <c r="B21" s="114"/>
      <c r="C21" s="79"/>
      <c r="D21" s="116"/>
      <c r="E21" s="99" t="s">
        <v>252</v>
      </c>
      <c r="F21" s="120"/>
    </row>
    <row r="22" spans="1:6" ht="16.5" customHeight="1">
      <c r="A22" s="79"/>
      <c r="B22" s="114"/>
      <c r="C22" s="79"/>
      <c r="D22" s="116"/>
      <c r="E22" s="123" t="s">
        <v>253</v>
      </c>
      <c r="F22" s="120"/>
    </row>
    <row r="23" spans="1:6" ht="16.5" customHeight="1">
      <c r="A23" s="79"/>
      <c r="B23" s="114"/>
      <c r="C23" s="79"/>
      <c r="D23" s="116"/>
      <c r="E23" s="123" t="s">
        <v>254</v>
      </c>
      <c r="F23" s="120"/>
    </row>
    <row r="24" spans="1:6" ht="16.5" customHeight="1">
      <c r="A24" s="79"/>
      <c r="B24" s="114"/>
      <c r="C24" s="115"/>
      <c r="D24" s="124"/>
      <c r="E24" s="123" t="s">
        <v>255</v>
      </c>
      <c r="F24" s="120"/>
    </row>
    <row r="25" spans="1:6" ht="16.5" customHeight="1">
      <c r="A25" s="79"/>
      <c r="B25" s="114"/>
      <c r="C25" s="115"/>
      <c r="D25" s="124"/>
      <c r="E25" s="113"/>
      <c r="F25" s="125"/>
    </row>
    <row r="26" spans="1:6" ht="16.5" customHeight="1">
      <c r="A26" s="112" t="s">
        <v>110</v>
      </c>
      <c r="B26" s="126">
        <f>B6</f>
        <v>0</v>
      </c>
      <c r="C26" s="112" t="s">
        <v>111</v>
      </c>
      <c r="D26" s="127">
        <f>SUM(D6:D20)</f>
        <v>0</v>
      </c>
      <c r="E26" s="112" t="s">
        <v>111</v>
      </c>
      <c r="F26" s="128">
        <f>SUM(F6,F11,F21,F22,F23)</f>
        <v>0</v>
      </c>
    </row>
    <row r="27" spans="2:6" ht="12.75" customHeight="1">
      <c r="B27" s="63"/>
      <c r="D27" s="63"/>
      <c r="F27" s="63"/>
    </row>
    <row r="28" spans="2:6" ht="12.75" customHeight="1">
      <c r="B28" s="63"/>
      <c r="D28" s="63"/>
      <c r="F28" s="63"/>
    </row>
    <row r="29" spans="2:6" ht="12.75" customHeight="1">
      <c r="B29" s="63"/>
      <c r="D29" s="63"/>
      <c r="F29" s="63"/>
    </row>
    <row r="30" spans="2:6" ht="12.75" customHeight="1">
      <c r="B30" s="63"/>
      <c r="D30" s="63"/>
      <c r="F30" s="63"/>
    </row>
    <row r="31" spans="2:6" ht="12.75" customHeight="1">
      <c r="B31" s="63"/>
      <c r="D31" s="63"/>
      <c r="F31" s="63"/>
    </row>
    <row r="32" spans="2:6" ht="12.75" customHeight="1">
      <c r="B32" s="63"/>
      <c r="D32" s="63"/>
      <c r="F32" s="63"/>
    </row>
    <row r="33" spans="2:6" ht="12.75" customHeight="1">
      <c r="B33" s="63"/>
      <c r="D33" s="63"/>
      <c r="F33" s="63"/>
    </row>
    <row r="34" spans="2:6" ht="12.75" customHeight="1">
      <c r="B34" s="63"/>
      <c r="D34" s="63"/>
      <c r="F34" s="63"/>
    </row>
    <row r="35" spans="2:6" ht="12.75" customHeight="1">
      <c r="B35" s="63"/>
      <c r="D35" s="63"/>
      <c r="F35" s="63"/>
    </row>
    <row r="36" spans="2:6" ht="12.75" customHeight="1">
      <c r="B36" s="63"/>
      <c r="D36" s="63"/>
      <c r="F36" s="63"/>
    </row>
    <row r="37" spans="2:6" ht="12.75" customHeight="1">
      <c r="B37" s="63"/>
      <c r="D37" s="63"/>
      <c r="F37" s="63"/>
    </row>
    <row r="38" spans="2:6" ht="12.75" customHeight="1">
      <c r="B38" s="63"/>
      <c r="D38" s="63"/>
      <c r="F38" s="63"/>
    </row>
    <row r="39" spans="2:4" ht="12.75" customHeight="1">
      <c r="B39" s="63"/>
      <c r="D39" s="63"/>
    </row>
    <row r="40" spans="2:4" ht="12.75" customHeight="1">
      <c r="B40" s="63"/>
      <c r="D40" s="63"/>
    </row>
    <row r="41" spans="2:4" ht="12.75" customHeight="1">
      <c r="B41" s="63"/>
      <c r="D41" s="63"/>
    </row>
    <row r="42" ht="12.75" customHeight="1">
      <c r="B42" s="63"/>
    </row>
    <row r="43" ht="12.75" customHeight="1">
      <c r="B43" s="63"/>
    </row>
    <row r="44" ht="12.75" customHeight="1">
      <c r="B44" s="63"/>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54"/>
  <sheetViews>
    <sheetView showGridLines="0" showZeros="0" workbookViewId="0" topLeftCell="C22">
      <selection activeCell="G13" sqref="G13"/>
    </sheetView>
  </sheetViews>
  <sheetFormatPr defaultColWidth="9.16015625" defaultRowHeight="12.75" customHeight="1"/>
  <cols>
    <col min="1" max="1" width="21.66015625" style="95" customWidth="1"/>
    <col min="2" max="2" width="43.16015625" style="0" customWidth="1"/>
    <col min="3" max="3" width="23.5" style="95" customWidth="1"/>
    <col min="4" max="4" width="71.5" style="95" customWidth="1"/>
  </cols>
  <sheetData>
    <row r="1" ht="30" customHeight="1">
      <c r="A1" s="96" t="s">
        <v>31</v>
      </c>
    </row>
    <row r="2" spans="1:4" ht="28.5" customHeight="1">
      <c r="A2" s="65" t="s">
        <v>32</v>
      </c>
      <c r="B2" s="4"/>
      <c r="C2" s="4"/>
      <c r="D2" s="4"/>
    </row>
    <row r="3" ht="22.5" customHeight="1">
      <c r="D3" s="4" t="s">
        <v>46</v>
      </c>
    </row>
    <row r="4" spans="1:4" ht="22.5" customHeight="1">
      <c r="A4" s="87" t="s">
        <v>121</v>
      </c>
      <c r="B4" s="73" t="s">
        <v>256</v>
      </c>
      <c r="C4" s="87" t="s">
        <v>257</v>
      </c>
      <c r="D4" s="87" t="s">
        <v>258</v>
      </c>
    </row>
    <row r="5" spans="1:4" ht="17.25" customHeight="1">
      <c r="A5" s="74" t="s">
        <v>136</v>
      </c>
      <c r="B5" s="74" t="s">
        <v>136</v>
      </c>
      <c r="C5" s="74" t="s">
        <v>136</v>
      </c>
      <c r="D5" s="75" t="s">
        <v>136</v>
      </c>
    </row>
    <row r="6" spans="1:4" ht="17.25" customHeight="1">
      <c r="A6" s="93">
        <v>20501</v>
      </c>
      <c r="B6" s="97" t="s">
        <v>259</v>
      </c>
      <c r="C6" s="93">
        <v>500</v>
      </c>
      <c r="D6" s="98"/>
    </row>
    <row r="7" spans="1:4" ht="17.25" customHeight="1">
      <c r="A7" s="93">
        <v>20501</v>
      </c>
      <c r="B7" s="97" t="s">
        <v>260</v>
      </c>
      <c r="C7" s="93">
        <v>400</v>
      </c>
      <c r="D7" s="98"/>
    </row>
    <row r="8" spans="1:4" ht="17.25" customHeight="1">
      <c r="A8" s="93">
        <v>20501</v>
      </c>
      <c r="B8" s="97" t="s">
        <v>261</v>
      </c>
      <c r="C8" s="93">
        <v>100</v>
      </c>
      <c r="D8" s="98"/>
    </row>
    <row r="9" spans="1:4" ht="17.25" customHeight="1">
      <c r="A9" s="93">
        <v>20501</v>
      </c>
      <c r="B9" s="97" t="s">
        <v>262</v>
      </c>
      <c r="C9" s="93">
        <v>100</v>
      </c>
      <c r="D9" s="98"/>
    </row>
    <row r="10" spans="1:4" ht="17.25" customHeight="1">
      <c r="A10" s="93">
        <v>20501</v>
      </c>
      <c r="B10" s="97" t="s">
        <v>263</v>
      </c>
      <c r="C10" s="93">
        <v>654.29</v>
      </c>
      <c r="D10" s="98"/>
    </row>
    <row r="11" spans="1:4" ht="17.25" customHeight="1">
      <c r="A11" s="93">
        <v>20501</v>
      </c>
      <c r="B11" s="97" t="s">
        <v>264</v>
      </c>
      <c r="C11" s="93">
        <v>180</v>
      </c>
      <c r="D11" s="98"/>
    </row>
    <row r="12" spans="1:4" ht="17.25" customHeight="1">
      <c r="A12" s="93">
        <v>20501</v>
      </c>
      <c r="B12" s="97" t="s">
        <v>265</v>
      </c>
      <c r="C12" s="93">
        <v>360.77</v>
      </c>
      <c r="D12" s="98"/>
    </row>
    <row r="13" spans="1:4" ht="17.25" customHeight="1">
      <c r="A13" s="93">
        <v>20501</v>
      </c>
      <c r="B13" s="97" t="s">
        <v>266</v>
      </c>
      <c r="C13" s="93">
        <v>31000</v>
      </c>
      <c r="D13" s="98"/>
    </row>
    <row r="14" spans="1:4" ht="17.25" customHeight="1">
      <c r="A14" s="93">
        <v>20501</v>
      </c>
      <c r="B14" s="97" t="s">
        <v>267</v>
      </c>
      <c r="C14" s="93">
        <v>4137.51</v>
      </c>
      <c r="D14" s="98"/>
    </row>
    <row r="15" spans="1:4" ht="17.25" customHeight="1">
      <c r="A15" s="93">
        <v>20501</v>
      </c>
      <c r="B15" s="97" t="s">
        <v>268</v>
      </c>
      <c r="C15" s="93">
        <v>2058</v>
      </c>
      <c r="D15" s="98"/>
    </row>
    <row r="16" spans="1:4" ht="17.25" customHeight="1">
      <c r="A16" s="93">
        <v>20501</v>
      </c>
      <c r="B16" s="97" t="s">
        <v>269</v>
      </c>
      <c r="C16" s="93">
        <v>996</v>
      </c>
      <c r="D16" s="98"/>
    </row>
    <row r="17" spans="1:4" ht="17.25" customHeight="1">
      <c r="A17" s="93">
        <v>20501</v>
      </c>
      <c r="B17" s="97" t="s">
        <v>270</v>
      </c>
      <c r="C17" s="93">
        <v>170</v>
      </c>
      <c r="D17" s="98"/>
    </row>
    <row r="18" spans="1:4" ht="17.25" customHeight="1">
      <c r="A18" s="93">
        <v>20501</v>
      </c>
      <c r="B18" s="78" t="s">
        <v>271</v>
      </c>
      <c r="C18" s="98">
        <v>35</v>
      </c>
      <c r="D18" s="93"/>
    </row>
    <row r="19" spans="1:4" ht="17.25" customHeight="1">
      <c r="A19" s="93">
        <v>20501</v>
      </c>
      <c r="B19" s="78" t="s">
        <v>272</v>
      </c>
      <c r="C19" s="93">
        <v>50</v>
      </c>
      <c r="D19" s="93"/>
    </row>
    <row r="20" spans="1:4" ht="17.25" customHeight="1">
      <c r="A20" s="93">
        <v>20501</v>
      </c>
      <c r="B20" s="78" t="s">
        <v>273</v>
      </c>
      <c r="C20" s="93">
        <v>20</v>
      </c>
      <c r="D20" s="93"/>
    </row>
    <row r="21" spans="1:4" ht="17.25" customHeight="1">
      <c r="A21" s="93">
        <v>20501</v>
      </c>
      <c r="B21" s="78" t="s">
        <v>274</v>
      </c>
      <c r="C21" s="93">
        <v>60</v>
      </c>
      <c r="D21" s="93"/>
    </row>
    <row r="22" spans="1:4" ht="17.25" customHeight="1">
      <c r="A22" s="93">
        <v>20501</v>
      </c>
      <c r="B22" s="78" t="s">
        <v>275</v>
      </c>
      <c r="C22" s="93">
        <v>30</v>
      </c>
      <c r="D22" s="93"/>
    </row>
    <row r="23" spans="1:4" ht="17.25" customHeight="1">
      <c r="A23" s="93">
        <v>20501</v>
      </c>
      <c r="B23" s="78" t="s">
        <v>276</v>
      </c>
      <c r="C23" s="93">
        <v>10</v>
      </c>
      <c r="D23" s="93"/>
    </row>
    <row r="24" spans="1:4" ht="17.25" customHeight="1">
      <c r="A24" s="93">
        <v>20501</v>
      </c>
      <c r="B24" s="78" t="s">
        <v>277</v>
      </c>
      <c r="C24" s="93">
        <v>15</v>
      </c>
      <c r="D24" s="93"/>
    </row>
    <row r="25" spans="1:4" ht="17.25" customHeight="1">
      <c r="A25" s="93">
        <v>20501</v>
      </c>
      <c r="B25" s="78" t="s">
        <v>278</v>
      </c>
      <c r="C25" s="93">
        <v>224.557</v>
      </c>
      <c r="D25" s="93"/>
    </row>
    <row r="26" spans="1:4" ht="17.25" customHeight="1">
      <c r="A26" s="93">
        <v>20501</v>
      </c>
      <c r="B26" s="78" t="s">
        <v>279</v>
      </c>
      <c r="C26" s="93">
        <v>14.3136</v>
      </c>
      <c r="D26" s="90"/>
    </row>
    <row r="27" spans="1:4" ht="17.25" customHeight="1">
      <c r="A27" s="93">
        <v>20501</v>
      </c>
      <c r="B27" s="78" t="s">
        <v>280</v>
      </c>
      <c r="C27" s="93">
        <v>65.4727</v>
      </c>
      <c r="D27" s="90"/>
    </row>
    <row r="28" spans="1:4" ht="17.25" customHeight="1">
      <c r="A28" s="93">
        <v>20501</v>
      </c>
      <c r="B28" s="78" t="s">
        <v>281</v>
      </c>
      <c r="C28" s="93">
        <v>40.6567</v>
      </c>
      <c r="D28" s="90"/>
    </row>
    <row r="29" spans="1:4" ht="17.25" customHeight="1">
      <c r="A29" s="93">
        <v>20501</v>
      </c>
      <c r="B29" s="78" t="s">
        <v>282</v>
      </c>
      <c r="C29" s="93">
        <v>13</v>
      </c>
      <c r="D29" s="90"/>
    </row>
    <row r="30" spans="1:4" ht="17.25" customHeight="1">
      <c r="A30" s="93">
        <v>20501</v>
      </c>
      <c r="B30" s="78" t="s">
        <v>283</v>
      </c>
      <c r="C30" s="93">
        <v>150</v>
      </c>
      <c r="D30" s="90"/>
    </row>
    <row r="31" spans="1:4" ht="17.25" customHeight="1">
      <c r="A31" s="93">
        <v>20501</v>
      </c>
      <c r="B31" s="78" t="s">
        <v>284</v>
      </c>
      <c r="C31" s="93">
        <v>5</v>
      </c>
      <c r="D31" s="90"/>
    </row>
    <row r="32" spans="1:4" ht="17.25" customHeight="1">
      <c r="A32" s="93">
        <v>20501</v>
      </c>
      <c r="B32" s="78" t="s">
        <v>285</v>
      </c>
      <c r="C32" s="93">
        <v>150</v>
      </c>
      <c r="D32" s="90"/>
    </row>
    <row r="33" spans="1:4" ht="17.25" customHeight="1">
      <c r="A33" s="93">
        <v>20501</v>
      </c>
      <c r="B33" s="78" t="s">
        <v>286</v>
      </c>
      <c r="C33" s="93">
        <v>71.39</v>
      </c>
      <c r="D33" s="90"/>
    </row>
    <row r="34" spans="1:4" ht="17.25" customHeight="1">
      <c r="A34" s="93">
        <v>20501</v>
      </c>
      <c r="B34" s="78" t="s">
        <v>287</v>
      </c>
      <c r="C34" s="90">
        <v>93.26</v>
      </c>
      <c r="D34" s="90"/>
    </row>
    <row r="35" spans="1:4" ht="17.25" customHeight="1">
      <c r="A35" s="93">
        <v>20501</v>
      </c>
      <c r="B35" s="99" t="s">
        <v>288</v>
      </c>
      <c r="C35" s="76">
        <v>30</v>
      </c>
      <c r="D35" s="90"/>
    </row>
    <row r="36" spans="1:4" ht="17.25" customHeight="1">
      <c r="A36" s="93">
        <v>20501</v>
      </c>
      <c r="B36" s="97" t="s">
        <v>289</v>
      </c>
      <c r="C36" s="90">
        <v>1000</v>
      </c>
      <c r="D36" s="90"/>
    </row>
    <row r="37" spans="1:4" ht="17.25" customHeight="1">
      <c r="A37" s="93">
        <v>20501</v>
      </c>
      <c r="B37" s="97" t="s">
        <v>290</v>
      </c>
      <c r="C37" s="90">
        <v>200</v>
      </c>
      <c r="D37" s="90"/>
    </row>
    <row r="38" spans="1:4" ht="17.25" customHeight="1">
      <c r="A38" s="93">
        <v>20501</v>
      </c>
      <c r="B38" s="78" t="s">
        <v>291</v>
      </c>
      <c r="C38" s="90">
        <v>29.78</v>
      </c>
      <c r="D38" s="90"/>
    </row>
    <row r="39" spans="1:4" ht="17.25" customHeight="1">
      <c r="A39" s="93">
        <v>20501</v>
      </c>
      <c r="B39" s="97" t="s">
        <v>292</v>
      </c>
      <c r="C39" s="90">
        <v>31</v>
      </c>
      <c r="D39" s="90"/>
    </row>
    <row r="40" spans="1:4" ht="17.25" customHeight="1">
      <c r="A40" s="93">
        <v>20501</v>
      </c>
      <c r="B40" s="97" t="s">
        <v>293</v>
      </c>
      <c r="C40" s="90">
        <v>30</v>
      </c>
      <c r="D40" s="90"/>
    </row>
    <row r="41" spans="1:4" ht="17.25" customHeight="1">
      <c r="A41" s="93">
        <v>20501</v>
      </c>
      <c r="B41" s="97" t="s">
        <v>294</v>
      </c>
      <c r="C41" s="90">
        <v>20</v>
      </c>
      <c r="D41" s="90"/>
    </row>
    <row r="42" spans="1:4" ht="17.25" customHeight="1">
      <c r="A42" s="93">
        <v>20501</v>
      </c>
      <c r="B42" s="97" t="s">
        <v>295</v>
      </c>
      <c r="C42" s="90">
        <v>20</v>
      </c>
      <c r="D42" s="90"/>
    </row>
    <row r="43" spans="1:4" ht="17.25" customHeight="1">
      <c r="A43" s="93">
        <v>20501</v>
      </c>
      <c r="B43" s="97" t="s">
        <v>296</v>
      </c>
      <c r="C43" s="90">
        <v>15</v>
      </c>
      <c r="D43" s="90"/>
    </row>
    <row r="44" spans="1:4" ht="17.25" customHeight="1">
      <c r="A44" s="93">
        <v>20501</v>
      </c>
      <c r="B44" s="97" t="s">
        <v>297</v>
      </c>
      <c r="C44" s="90">
        <v>50</v>
      </c>
      <c r="D44" s="90"/>
    </row>
    <row r="45" spans="1:4" ht="17.25" customHeight="1">
      <c r="A45" s="93">
        <v>20501</v>
      </c>
      <c r="B45" s="100" t="s">
        <v>298</v>
      </c>
      <c r="C45" s="76">
        <v>226</v>
      </c>
      <c r="D45" s="90"/>
    </row>
    <row r="46" spans="1:4" ht="17.25" customHeight="1">
      <c r="A46" s="93">
        <v>20501</v>
      </c>
      <c r="B46" s="100" t="s">
        <v>299</v>
      </c>
      <c r="C46" s="76">
        <v>40</v>
      </c>
      <c r="D46" s="90"/>
    </row>
    <row r="47" spans="1:4" s="94" customFormat="1" ht="17.25" customHeight="1">
      <c r="A47" s="93"/>
      <c r="B47" s="101" t="s">
        <v>126</v>
      </c>
      <c r="C47" s="102">
        <f>SUM(C6:C46)</f>
        <v>43396</v>
      </c>
      <c r="D47" s="102"/>
    </row>
    <row r="48" spans="1:4" ht="12.75" customHeight="1">
      <c r="A48" s="63"/>
      <c r="B48" s="95"/>
      <c r="D48"/>
    </row>
    <row r="49" spans="1:4" ht="12.75" customHeight="1">
      <c r="A49" s="63"/>
      <c r="B49" s="96"/>
      <c r="D49"/>
    </row>
    <row r="50" spans="1:4" ht="12.75" customHeight="1">
      <c r="A50" s="63"/>
      <c r="B50" s="96"/>
      <c r="D50"/>
    </row>
    <row r="51" spans="1:4" ht="12.75" customHeight="1">
      <c r="A51" s="63"/>
      <c r="B51" s="95"/>
      <c r="D51"/>
    </row>
    <row r="52" spans="1:4" ht="12.75" customHeight="1">
      <c r="A52"/>
      <c r="B52" s="95"/>
      <c r="D52"/>
    </row>
    <row r="53" spans="1:4" ht="12.75" customHeight="1">
      <c r="A53"/>
      <c r="B53" s="95"/>
      <c r="D53"/>
    </row>
    <row r="54" spans="1:4" ht="12.75" customHeight="1">
      <c r="A54"/>
      <c r="B54" s="95"/>
      <c r="D54"/>
    </row>
  </sheetData>
  <sheetProtection/>
  <mergeCells count="1">
    <mergeCell ref="A2:D2"/>
  </mergeCells>
  <printOptions horizontalCentered="1"/>
  <pageMargins left="0.59" right="0.59" top="0.79" bottom="0.79" header="0.51" footer="0.51"/>
  <pageSetup fitToHeight="1000" fitToWidth="1" horizontalDpi="600" verticalDpi="600" orientation="portrait" paperSize="9" scale="6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I30" sqref="I30"/>
    </sheetView>
  </sheetViews>
  <sheetFormatPr defaultColWidth="9.16015625" defaultRowHeight="12.75" customHeight="1"/>
  <cols>
    <col min="1" max="2" width="7.16015625" style="0" customWidth="1"/>
    <col min="3" max="3" width="10.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3" t="s">
        <v>33</v>
      </c>
    </row>
    <row r="2" spans="1:14" ht="23.25" customHeight="1">
      <c r="A2" s="85" t="s">
        <v>34</v>
      </c>
      <c r="B2" s="85"/>
      <c r="C2" s="85"/>
      <c r="D2" s="85"/>
      <c r="E2" s="85"/>
      <c r="F2" s="85"/>
      <c r="G2" s="85"/>
      <c r="H2" s="85"/>
      <c r="I2" s="85"/>
      <c r="J2" s="85"/>
      <c r="K2" s="85"/>
      <c r="L2" s="85"/>
      <c r="M2" s="85"/>
      <c r="N2" s="91"/>
    </row>
    <row r="3" spans="13:14" ht="26.25" customHeight="1">
      <c r="M3" s="92" t="s">
        <v>46</v>
      </c>
      <c r="N3" s="92"/>
    </row>
    <row r="4" spans="1:14" ht="18" customHeight="1">
      <c r="A4" s="71" t="s">
        <v>300</v>
      </c>
      <c r="B4" s="71"/>
      <c r="C4" s="71"/>
      <c r="D4" s="71" t="s">
        <v>121</v>
      </c>
      <c r="E4" s="67" t="s">
        <v>301</v>
      </c>
      <c r="F4" s="71" t="s">
        <v>302</v>
      </c>
      <c r="G4" s="86" t="s">
        <v>303</v>
      </c>
      <c r="H4" s="80" t="s">
        <v>304</v>
      </c>
      <c r="I4" s="71" t="s">
        <v>305</v>
      </c>
      <c r="J4" s="71" t="s">
        <v>162</v>
      </c>
      <c r="K4" s="71"/>
      <c r="L4" s="81" t="s">
        <v>306</v>
      </c>
      <c r="M4" s="71" t="s">
        <v>307</v>
      </c>
      <c r="N4" s="66" t="s">
        <v>308</v>
      </c>
    </row>
    <row r="5" spans="1:14" ht="18" customHeight="1">
      <c r="A5" s="87" t="s">
        <v>309</v>
      </c>
      <c r="B5" s="87" t="s">
        <v>310</v>
      </c>
      <c r="C5" s="87" t="s">
        <v>311</v>
      </c>
      <c r="D5" s="71"/>
      <c r="E5" s="67"/>
      <c r="F5" s="71"/>
      <c r="G5" s="88"/>
      <c r="H5" s="80"/>
      <c r="I5" s="71"/>
      <c r="J5" s="71" t="s">
        <v>309</v>
      </c>
      <c r="K5" s="71" t="s">
        <v>310</v>
      </c>
      <c r="L5" s="83"/>
      <c r="M5" s="71"/>
      <c r="N5" s="66"/>
    </row>
    <row r="6" spans="1:14" ht="18" customHeight="1">
      <c r="A6" s="87" t="s">
        <v>136</v>
      </c>
      <c r="B6" s="87" t="s">
        <v>136</v>
      </c>
      <c r="C6" s="87" t="s">
        <v>136</v>
      </c>
      <c r="D6" s="74" t="s">
        <v>136</v>
      </c>
      <c r="E6" s="74" t="s">
        <v>136</v>
      </c>
      <c r="F6" s="89" t="s">
        <v>136</v>
      </c>
      <c r="G6" s="74" t="s">
        <v>136</v>
      </c>
      <c r="H6" s="74" t="s">
        <v>136</v>
      </c>
      <c r="I6" s="74" t="s">
        <v>136</v>
      </c>
      <c r="J6" s="71" t="s">
        <v>136</v>
      </c>
      <c r="K6" s="71" t="s">
        <v>136</v>
      </c>
      <c r="L6" s="74" t="s">
        <v>136</v>
      </c>
      <c r="M6" s="74" t="s">
        <v>136</v>
      </c>
      <c r="N6" s="74" t="s">
        <v>136</v>
      </c>
    </row>
    <row r="7" spans="1:14" ht="18" customHeight="1">
      <c r="A7" s="87">
        <v>205</v>
      </c>
      <c r="B7" s="87">
        <v>20501</v>
      </c>
      <c r="C7" s="87">
        <v>2050101</v>
      </c>
      <c r="D7" s="78" t="s">
        <v>312</v>
      </c>
      <c r="E7" s="78" t="s">
        <v>313</v>
      </c>
      <c r="F7" s="78"/>
      <c r="G7" s="78"/>
      <c r="H7" s="78"/>
      <c r="I7" s="78"/>
      <c r="J7" s="71"/>
      <c r="K7" s="71"/>
      <c r="L7" s="78"/>
      <c r="M7" s="93">
        <v>298</v>
      </c>
      <c r="N7" s="78"/>
    </row>
    <row r="8" spans="1:14" ht="18" customHeight="1">
      <c r="A8" s="87">
        <v>205</v>
      </c>
      <c r="B8" s="87">
        <v>20501</v>
      </c>
      <c r="C8" s="87">
        <v>2050101</v>
      </c>
      <c r="D8" s="78" t="s">
        <v>312</v>
      </c>
      <c r="E8" s="78" t="s">
        <v>314</v>
      </c>
      <c r="F8" s="79"/>
      <c r="G8" s="79"/>
      <c r="H8" s="79"/>
      <c r="I8" s="78"/>
      <c r="J8" s="71"/>
      <c r="K8" s="71"/>
      <c r="L8" s="78"/>
      <c r="M8" s="93">
        <v>654.29</v>
      </c>
      <c r="N8" s="78"/>
    </row>
    <row r="9" spans="1:14" ht="18" customHeight="1">
      <c r="A9" s="87">
        <v>205</v>
      </c>
      <c r="B9" s="87">
        <v>20501</v>
      </c>
      <c r="C9" s="87">
        <v>2050101</v>
      </c>
      <c r="D9" s="78" t="s">
        <v>312</v>
      </c>
      <c r="E9" s="79" t="s">
        <v>315</v>
      </c>
      <c r="F9" s="79"/>
      <c r="G9" s="79"/>
      <c r="H9" s="79"/>
      <c r="I9" s="78"/>
      <c r="J9" s="71"/>
      <c r="K9" s="71"/>
      <c r="L9" s="78"/>
      <c r="M9" s="93">
        <v>180</v>
      </c>
      <c r="N9" s="79"/>
    </row>
    <row r="10" spans="1:14" ht="18" customHeight="1">
      <c r="A10" s="87">
        <v>205</v>
      </c>
      <c r="B10" s="87">
        <v>20501</v>
      </c>
      <c r="C10" s="87">
        <v>2050101</v>
      </c>
      <c r="D10" s="78" t="s">
        <v>316</v>
      </c>
      <c r="E10" s="79" t="s">
        <v>317</v>
      </c>
      <c r="F10" s="79"/>
      <c r="G10" s="79"/>
      <c r="H10" s="79"/>
      <c r="I10" s="78"/>
      <c r="J10" s="71"/>
      <c r="K10" s="71"/>
      <c r="L10" s="78"/>
      <c r="M10" s="93">
        <v>15</v>
      </c>
      <c r="N10" s="79"/>
    </row>
    <row r="11" spans="1:14" ht="18" customHeight="1">
      <c r="A11" s="87">
        <v>205</v>
      </c>
      <c r="B11" s="87">
        <v>20501</v>
      </c>
      <c r="C11" s="87">
        <v>2050101</v>
      </c>
      <c r="D11" s="78" t="s">
        <v>316</v>
      </c>
      <c r="E11" s="79" t="s">
        <v>318</v>
      </c>
      <c r="F11" s="79"/>
      <c r="G11" s="79"/>
      <c r="H11" s="78"/>
      <c r="I11" s="78"/>
      <c r="J11" s="71"/>
      <c r="K11" s="71"/>
      <c r="L11" s="78"/>
      <c r="M11" s="93">
        <v>40.65</v>
      </c>
      <c r="N11" s="79"/>
    </row>
    <row r="12" spans="1:14" ht="18" customHeight="1">
      <c r="A12" s="87"/>
      <c r="B12" s="87"/>
      <c r="C12" s="87"/>
      <c r="D12" s="78"/>
      <c r="E12" s="79"/>
      <c r="F12" s="79"/>
      <c r="G12" s="79"/>
      <c r="H12" s="78"/>
      <c r="I12" s="78"/>
      <c r="J12" s="71"/>
      <c r="K12" s="71"/>
      <c r="L12" s="78"/>
      <c r="M12" s="93"/>
      <c r="N12" s="79"/>
    </row>
    <row r="13" spans="1:14" ht="18" customHeight="1">
      <c r="A13" s="87"/>
      <c r="B13" s="87"/>
      <c r="C13" s="87"/>
      <c r="D13" s="78"/>
      <c r="E13" s="79"/>
      <c r="F13" s="79"/>
      <c r="G13" s="79"/>
      <c r="H13" s="78"/>
      <c r="I13" s="78"/>
      <c r="J13" s="71"/>
      <c r="K13" s="71"/>
      <c r="L13" s="78"/>
      <c r="M13" s="93"/>
      <c r="N13" s="78"/>
    </row>
    <row r="14" spans="1:14" ht="18" customHeight="1">
      <c r="A14" s="87"/>
      <c r="B14" s="87"/>
      <c r="C14" s="87"/>
      <c r="D14" s="78"/>
      <c r="E14" s="79"/>
      <c r="F14" s="79"/>
      <c r="G14" s="79"/>
      <c r="H14" s="78"/>
      <c r="I14" s="78"/>
      <c r="J14" s="71"/>
      <c r="K14" s="71"/>
      <c r="L14" s="78"/>
      <c r="M14" s="93"/>
      <c r="N14" s="78"/>
    </row>
    <row r="15" spans="1:14" ht="18" customHeight="1">
      <c r="A15" s="87"/>
      <c r="B15" s="87"/>
      <c r="C15" s="87"/>
      <c r="D15" s="78"/>
      <c r="E15" s="90" t="s">
        <v>126</v>
      </c>
      <c r="F15" s="79"/>
      <c r="G15" s="79"/>
      <c r="H15" s="78"/>
      <c r="I15" s="79"/>
      <c r="J15" s="71"/>
      <c r="K15" s="71"/>
      <c r="L15" s="79"/>
      <c r="M15" s="93">
        <f>SUM(M7:M14)</f>
        <v>1187.94</v>
      </c>
      <c r="N15" s="79"/>
    </row>
    <row r="16" ht="12.75" customHeight="1">
      <c r="M16" s="63"/>
    </row>
    <row r="17" ht="12.75" customHeight="1">
      <c r="M17" s="63"/>
    </row>
    <row r="18" ht="12.75" customHeight="1">
      <c r="M18" s="63"/>
    </row>
    <row r="19" ht="12.75" customHeight="1">
      <c r="M19" s="63"/>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L32" sqref="L3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3" t="s">
        <v>35</v>
      </c>
      <c r="C1" s="64" t="s">
        <v>35</v>
      </c>
    </row>
    <row r="2" spans="1:29" ht="28.5" customHeight="1">
      <c r="A2" s="65" t="s">
        <v>36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row>
    <row r="3" ht="22.5" customHeight="1">
      <c r="AC3" s="84" t="s">
        <v>46</v>
      </c>
    </row>
    <row r="4" spans="1:29" ht="17.25" customHeight="1">
      <c r="A4" s="66" t="s">
        <v>121</v>
      </c>
      <c r="B4" s="66" t="s">
        <v>122</v>
      </c>
      <c r="C4" s="67" t="s">
        <v>319</v>
      </c>
      <c r="D4" s="68"/>
      <c r="E4" s="68"/>
      <c r="F4" s="68"/>
      <c r="G4" s="68"/>
      <c r="H4" s="68"/>
      <c r="I4" s="68"/>
      <c r="J4" s="68"/>
      <c r="K4" s="80"/>
      <c r="L4" s="67" t="s">
        <v>320</v>
      </c>
      <c r="M4" s="68"/>
      <c r="N4" s="68"/>
      <c r="O4" s="68"/>
      <c r="P4" s="68"/>
      <c r="Q4" s="68"/>
      <c r="R4" s="68"/>
      <c r="S4" s="68"/>
      <c r="T4" s="80"/>
      <c r="U4" s="67" t="s">
        <v>321</v>
      </c>
      <c r="V4" s="68"/>
      <c r="W4" s="68"/>
      <c r="X4" s="68"/>
      <c r="Y4" s="68"/>
      <c r="Z4" s="68"/>
      <c r="AA4" s="68"/>
      <c r="AB4" s="68"/>
      <c r="AC4" s="80"/>
    </row>
    <row r="5" spans="1:29" ht="17.25" customHeight="1">
      <c r="A5" s="66"/>
      <c r="B5" s="66"/>
      <c r="C5" s="69" t="s">
        <v>126</v>
      </c>
      <c r="D5" s="67" t="s">
        <v>322</v>
      </c>
      <c r="E5" s="68"/>
      <c r="F5" s="68"/>
      <c r="G5" s="68"/>
      <c r="H5" s="68"/>
      <c r="I5" s="80"/>
      <c r="J5" s="81" t="s">
        <v>323</v>
      </c>
      <c r="K5" s="81" t="s">
        <v>324</v>
      </c>
      <c r="L5" s="69" t="s">
        <v>126</v>
      </c>
      <c r="M5" s="67" t="s">
        <v>322</v>
      </c>
      <c r="N5" s="68"/>
      <c r="O5" s="68"/>
      <c r="P5" s="68"/>
      <c r="Q5" s="68"/>
      <c r="R5" s="80"/>
      <c r="S5" s="81" t="s">
        <v>323</v>
      </c>
      <c r="T5" s="81" t="s">
        <v>324</v>
      </c>
      <c r="U5" s="69" t="s">
        <v>126</v>
      </c>
      <c r="V5" s="67" t="s">
        <v>322</v>
      </c>
      <c r="W5" s="68"/>
      <c r="X5" s="68"/>
      <c r="Y5" s="68"/>
      <c r="Z5" s="68"/>
      <c r="AA5" s="80"/>
      <c r="AB5" s="81" t="s">
        <v>323</v>
      </c>
      <c r="AC5" s="81" t="s">
        <v>324</v>
      </c>
    </row>
    <row r="6" spans="1:29" ht="23.25" customHeight="1">
      <c r="A6" s="66"/>
      <c r="B6" s="66"/>
      <c r="C6" s="70"/>
      <c r="D6" s="71" t="s">
        <v>134</v>
      </c>
      <c r="E6" s="71" t="s">
        <v>325</v>
      </c>
      <c r="F6" s="71" t="s">
        <v>199</v>
      </c>
      <c r="G6" s="71" t="s">
        <v>326</v>
      </c>
      <c r="H6" s="71"/>
      <c r="I6" s="71"/>
      <c r="J6" s="82"/>
      <c r="K6" s="82"/>
      <c r="L6" s="70"/>
      <c r="M6" s="71" t="s">
        <v>134</v>
      </c>
      <c r="N6" s="71" t="s">
        <v>325</v>
      </c>
      <c r="O6" s="71" t="s">
        <v>199</v>
      </c>
      <c r="P6" s="71" t="s">
        <v>326</v>
      </c>
      <c r="Q6" s="71"/>
      <c r="R6" s="71"/>
      <c r="S6" s="82"/>
      <c r="T6" s="82"/>
      <c r="U6" s="70"/>
      <c r="V6" s="71" t="s">
        <v>134</v>
      </c>
      <c r="W6" s="71" t="s">
        <v>325</v>
      </c>
      <c r="X6" s="71" t="s">
        <v>199</v>
      </c>
      <c r="Y6" s="71" t="s">
        <v>326</v>
      </c>
      <c r="Z6" s="71"/>
      <c r="AA6" s="71"/>
      <c r="AB6" s="82"/>
      <c r="AC6" s="82"/>
    </row>
    <row r="7" spans="1:29" ht="44.25" customHeight="1">
      <c r="A7" s="66"/>
      <c r="B7" s="66"/>
      <c r="C7" s="72"/>
      <c r="D7" s="71"/>
      <c r="E7" s="71"/>
      <c r="F7" s="71"/>
      <c r="G7" s="73" t="s">
        <v>134</v>
      </c>
      <c r="H7" s="73" t="s">
        <v>327</v>
      </c>
      <c r="I7" s="73" t="s">
        <v>205</v>
      </c>
      <c r="J7" s="83"/>
      <c r="K7" s="83"/>
      <c r="L7" s="72"/>
      <c r="M7" s="71"/>
      <c r="N7" s="71"/>
      <c r="O7" s="71"/>
      <c r="P7" s="73" t="s">
        <v>134</v>
      </c>
      <c r="Q7" s="73" t="s">
        <v>327</v>
      </c>
      <c r="R7" s="73" t="s">
        <v>205</v>
      </c>
      <c r="S7" s="83"/>
      <c r="T7" s="83"/>
      <c r="U7" s="72"/>
      <c r="V7" s="71"/>
      <c r="W7" s="71"/>
      <c r="X7" s="71"/>
      <c r="Y7" s="73" t="s">
        <v>134</v>
      </c>
      <c r="Z7" s="73" t="s">
        <v>327</v>
      </c>
      <c r="AA7" s="73" t="s">
        <v>205</v>
      </c>
      <c r="AB7" s="83"/>
      <c r="AC7" s="83"/>
    </row>
    <row r="8" spans="1:29" ht="19.5" customHeight="1">
      <c r="A8" s="74" t="s">
        <v>136</v>
      </c>
      <c r="B8" s="74" t="s">
        <v>136</v>
      </c>
      <c r="C8" s="74">
        <v>1</v>
      </c>
      <c r="D8" s="75">
        <v>2</v>
      </c>
      <c r="E8" s="75">
        <v>3</v>
      </c>
      <c r="F8" s="75">
        <v>4</v>
      </c>
      <c r="G8" s="74">
        <v>5</v>
      </c>
      <c r="H8" s="74">
        <v>6</v>
      </c>
      <c r="I8" s="74">
        <v>7</v>
      </c>
      <c r="J8" s="74">
        <v>8</v>
      </c>
      <c r="K8" s="74">
        <v>9</v>
      </c>
      <c r="L8" s="74">
        <v>10</v>
      </c>
      <c r="M8" s="74">
        <v>11</v>
      </c>
      <c r="N8" s="74">
        <v>12</v>
      </c>
      <c r="O8" s="74">
        <v>13</v>
      </c>
      <c r="P8" s="74">
        <v>14</v>
      </c>
      <c r="Q8" s="74">
        <v>15</v>
      </c>
      <c r="R8" s="74">
        <v>16</v>
      </c>
      <c r="S8" s="74">
        <v>17</v>
      </c>
      <c r="T8" s="74">
        <v>18</v>
      </c>
      <c r="U8" s="74" t="s">
        <v>328</v>
      </c>
      <c r="V8" s="74" t="s">
        <v>329</v>
      </c>
      <c r="W8" s="74" t="s">
        <v>330</v>
      </c>
      <c r="X8" s="74" t="s">
        <v>331</v>
      </c>
      <c r="Y8" s="74" t="s">
        <v>332</v>
      </c>
      <c r="Z8" s="74" t="s">
        <v>333</v>
      </c>
      <c r="AA8" s="74" t="s">
        <v>334</v>
      </c>
      <c r="AB8" s="74" t="s">
        <v>335</v>
      </c>
      <c r="AC8" s="74" t="s">
        <v>336</v>
      </c>
    </row>
    <row r="9" spans="1:29" s="4" customFormat="1" ht="15" customHeight="1">
      <c r="A9" s="76"/>
      <c r="B9" s="76"/>
      <c r="C9" s="77">
        <f>D9+J9+K9</f>
        <v>6.4</v>
      </c>
      <c r="D9" s="77">
        <f>SUM(E9:G9)</f>
        <v>6.4</v>
      </c>
      <c r="E9" s="76"/>
      <c r="F9" s="76">
        <v>0.4</v>
      </c>
      <c r="G9" s="77">
        <f>H9+I9</f>
        <v>6</v>
      </c>
      <c r="H9" s="76"/>
      <c r="I9" s="76">
        <v>6</v>
      </c>
      <c r="J9" s="76"/>
      <c r="K9" s="76"/>
      <c r="L9" s="77">
        <f>M9+S9+T9</f>
        <v>6.55</v>
      </c>
      <c r="M9" s="77">
        <f>SUM(N9:P9)</f>
        <v>6.55</v>
      </c>
      <c r="N9" s="76"/>
      <c r="O9" s="76">
        <v>0.55</v>
      </c>
      <c r="P9" s="77">
        <f>Q9+R9</f>
        <v>6</v>
      </c>
      <c r="Q9" s="76"/>
      <c r="R9" s="76">
        <v>6</v>
      </c>
      <c r="S9" s="76"/>
      <c r="T9" s="76"/>
      <c r="U9" s="77">
        <f aca="true" t="shared" si="0" ref="U9:AC9">L9-C9</f>
        <v>0.14999999999999947</v>
      </c>
      <c r="V9" s="77">
        <f t="shared" si="0"/>
        <v>0.14999999999999947</v>
      </c>
      <c r="W9" s="77">
        <f t="shared" si="0"/>
        <v>0</v>
      </c>
      <c r="X9" s="77">
        <f t="shared" si="0"/>
        <v>0.15000000000000002</v>
      </c>
      <c r="Y9" s="77">
        <f t="shared" si="0"/>
        <v>0</v>
      </c>
      <c r="Z9" s="77">
        <f t="shared" si="0"/>
        <v>0</v>
      </c>
      <c r="AA9" s="77">
        <f t="shared" si="0"/>
        <v>0</v>
      </c>
      <c r="AB9" s="77">
        <f t="shared" si="0"/>
        <v>0</v>
      </c>
      <c r="AC9" s="77">
        <f t="shared" si="0"/>
        <v>0</v>
      </c>
    </row>
    <row r="10" spans="1:29" ht="15" customHeight="1">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row>
    <row r="11" spans="1:29" ht="15" customHeigh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row>
    <row r="12" spans="1:29" ht="1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row>
    <row r="13" spans="1:29" ht="15" customHeight="1">
      <c r="A13" s="79"/>
      <c r="B13" s="78"/>
      <c r="C13" s="79"/>
      <c r="D13" s="78"/>
      <c r="E13" s="78"/>
      <c r="F13" s="78"/>
      <c r="G13" s="78"/>
      <c r="H13" s="78"/>
      <c r="I13" s="78"/>
      <c r="J13" s="78"/>
      <c r="K13" s="78"/>
      <c r="L13" s="79"/>
      <c r="M13" s="78"/>
      <c r="N13" s="78"/>
      <c r="O13" s="78"/>
      <c r="P13" s="78"/>
      <c r="Q13" s="78"/>
      <c r="R13" s="78"/>
      <c r="S13" s="78"/>
      <c r="T13" s="78"/>
      <c r="U13" s="79"/>
      <c r="V13" s="78"/>
      <c r="W13" s="78"/>
      <c r="X13" s="78"/>
      <c r="Y13" s="78"/>
      <c r="Z13" s="78"/>
      <c r="AA13" s="78"/>
      <c r="AB13" s="78"/>
      <c r="AC13" s="78"/>
    </row>
    <row r="14" spans="1:29" ht="15" customHeight="1">
      <c r="A14" s="79"/>
      <c r="B14" s="78"/>
      <c r="C14" s="78"/>
      <c r="D14" s="79"/>
      <c r="E14" s="78"/>
      <c r="F14" s="78"/>
      <c r="G14" s="78"/>
      <c r="H14" s="78"/>
      <c r="I14" s="78"/>
      <c r="J14" s="78"/>
      <c r="K14" s="78"/>
      <c r="L14" s="78"/>
      <c r="M14" s="79"/>
      <c r="N14" s="78"/>
      <c r="O14" s="78"/>
      <c r="P14" s="78"/>
      <c r="Q14" s="78"/>
      <c r="R14" s="78"/>
      <c r="S14" s="78"/>
      <c r="T14" s="78"/>
      <c r="U14" s="78"/>
      <c r="V14" s="79"/>
      <c r="W14" s="78"/>
      <c r="X14" s="78"/>
      <c r="Y14" s="78"/>
      <c r="Z14" s="78"/>
      <c r="AA14" s="78"/>
      <c r="AB14" s="78"/>
      <c r="AC14" s="78"/>
    </row>
    <row r="15" spans="1:29" ht="15" customHeight="1">
      <c r="A15" s="79"/>
      <c r="B15" s="79"/>
      <c r="C15" s="79"/>
      <c r="D15" s="79"/>
      <c r="E15" s="78"/>
      <c r="F15" s="78"/>
      <c r="G15" s="78"/>
      <c r="H15" s="78"/>
      <c r="I15" s="78"/>
      <c r="J15" s="78"/>
      <c r="K15" s="78"/>
      <c r="L15" s="79"/>
      <c r="M15" s="79"/>
      <c r="N15" s="78"/>
      <c r="O15" s="78"/>
      <c r="P15" s="78"/>
      <c r="Q15" s="78"/>
      <c r="R15" s="78"/>
      <c r="S15" s="78"/>
      <c r="T15" s="78"/>
      <c r="U15" s="79"/>
      <c r="V15" s="79"/>
      <c r="W15" s="78"/>
      <c r="X15" s="78"/>
      <c r="Y15" s="78"/>
      <c r="Z15" s="78"/>
      <c r="AA15" s="78"/>
      <c r="AB15" s="78"/>
      <c r="AC15" s="78"/>
    </row>
    <row r="16" spans="1:29" ht="15" customHeight="1">
      <c r="A16" s="79"/>
      <c r="B16" s="79"/>
      <c r="C16" s="79"/>
      <c r="D16" s="79"/>
      <c r="E16" s="79"/>
      <c r="F16" s="78"/>
      <c r="G16" s="78"/>
      <c r="H16" s="78"/>
      <c r="I16" s="78"/>
      <c r="J16" s="78"/>
      <c r="K16" s="78"/>
      <c r="L16" s="79"/>
      <c r="M16" s="79"/>
      <c r="N16" s="79"/>
      <c r="O16" s="78"/>
      <c r="P16" s="78"/>
      <c r="Q16" s="78"/>
      <c r="R16" s="78"/>
      <c r="S16" s="78"/>
      <c r="T16" s="78"/>
      <c r="U16" s="79"/>
      <c r="V16" s="79"/>
      <c r="W16" s="79"/>
      <c r="X16" s="78"/>
      <c r="Y16" s="78"/>
      <c r="Z16" s="78"/>
      <c r="AA16" s="78"/>
      <c r="AB16" s="78"/>
      <c r="AC16" s="78"/>
    </row>
    <row r="17" spans="6:11" ht="12.75" customHeight="1">
      <c r="F17" s="63"/>
      <c r="G17" s="63"/>
      <c r="H17" s="63"/>
      <c r="I17" s="63"/>
      <c r="J17" s="63"/>
      <c r="K17" s="63"/>
    </row>
    <row r="18" spans="7:11" ht="12.75" customHeight="1">
      <c r="G18" s="63"/>
      <c r="H18" s="63"/>
      <c r="K18" s="63"/>
    </row>
    <row r="19" spans="8:11" ht="12.75" customHeight="1">
      <c r="H19" s="63"/>
      <c r="K19" s="63"/>
    </row>
    <row r="20" spans="8:11" ht="12.75" customHeight="1">
      <c r="H20" s="63"/>
      <c r="K20" s="63"/>
    </row>
    <row r="21" spans="9:11" ht="12.75" customHeight="1">
      <c r="I21" s="63"/>
      <c r="K21" s="63"/>
    </row>
    <row r="22" spans="9:10" ht="12.75" customHeight="1">
      <c r="I22" s="63"/>
      <c r="J22" s="6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K33" sqref="K33"/>
    </sheetView>
  </sheetViews>
  <sheetFormatPr defaultColWidth="12" defaultRowHeight="11.25"/>
  <cols>
    <col min="1" max="2" width="8.16015625" style="15" customWidth="1"/>
    <col min="3" max="3" width="16.5" style="15" customWidth="1"/>
    <col min="4" max="4" width="32.5" style="15" customWidth="1"/>
    <col min="5" max="5" width="26.16015625" style="15" customWidth="1"/>
    <col min="6" max="6" width="16.5" style="15" customWidth="1"/>
    <col min="7" max="7" width="16.83203125" style="15" customWidth="1"/>
    <col min="8" max="8" width="16.5" style="15" customWidth="1"/>
    <col min="9" max="9" width="26.16015625" style="15" customWidth="1"/>
    <col min="10" max="16384" width="12" style="15" customWidth="1"/>
  </cols>
  <sheetData>
    <row r="1" spans="1:4" ht="16.5" customHeight="1">
      <c r="A1" s="16" t="s">
        <v>337</v>
      </c>
      <c r="B1" s="17"/>
      <c r="C1" s="17"/>
      <c r="D1" s="17"/>
    </row>
    <row r="2" spans="1:9" ht="33.75" customHeight="1">
      <c r="A2" s="18" t="s">
        <v>38</v>
      </c>
      <c r="B2" s="18"/>
      <c r="C2" s="18"/>
      <c r="D2" s="18"/>
      <c r="E2" s="18"/>
      <c r="F2" s="18"/>
      <c r="G2" s="18"/>
      <c r="H2" s="18"/>
      <c r="I2" s="18"/>
    </row>
    <row r="3" spans="1:9" ht="14.25" customHeight="1">
      <c r="A3" s="19"/>
      <c r="B3" s="19"/>
      <c r="C3" s="19"/>
      <c r="D3" s="19"/>
      <c r="E3" s="19"/>
      <c r="F3" s="19"/>
      <c r="G3" s="19"/>
      <c r="H3" s="19"/>
      <c r="I3" s="19"/>
    </row>
    <row r="4" spans="1:4" ht="21.75" customHeight="1">
      <c r="A4" s="20"/>
      <c r="B4" s="21"/>
      <c r="C4" s="22"/>
      <c r="D4" s="22"/>
    </row>
    <row r="5" spans="1:9" ht="21.75" customHeight="1">
      <c r="A5" s="23" t="s">
        <v>338</v>
      </c>
      <c r="B5" s="24"/>
      <c r="C5" s="24"/>
      <c r="D5" s="25"/>
      <c r="E5" s="25"/>
      <c r="F5" s="25"/>
      <c r="G5" s="25"/>
      <c r="H5" s="25"/>
      <c r="I5" s="25"/>
    </row>
    <row r="6" spans="1:9" ht="21.75" customHeight="1">
      <c r="A6" s="26" t="s">
        <v>339</v>
      </c>
      <c r="B6" s="27"/>
      <c r="C6" s="27"/>
      <c r="D6" s="28"/>
      <c r="E6" s="28"/>
      <c r="F6" s="26" t="s">
        <v>340</v>
      </c>
      <c r="G6" s="29"/>
      <c r="H6" s="25"/>
      <c r="I6" s="25"/>
    </row>
    <row r="7" spans="1:9" ht="21.75" customHeight="1">
      <c r="A7" s="30" t="s">
        <v>341</v>
      </c>
      <c r="B7" s="31"/>
      <c r="C7" s="32"/>
      <c r="D7" s="33" t="s">
        <v>342</v>
      </c>
      <c r="E7" s="33"/>
      <c r="F7" s="34" t="s">
        <v>343</v>
      </c>
      <c r="G7" s="35"/>
      <c r="H7" s="36"/>
      <c r="I7" s="52"/>
    </row>
    <row r="8" spans="1:9" ht="21.75" customHeight="1">
      <c r="A8" s="37"/>
      <c r="B8" s="38"/>
      <c r="C8" s="39"/>
      <c r="D8" s="33" t="s">
        <v>344</v>
      </c>
      <c r="E8" s="33"/>
      <c r="F8" s="34" t="s">
        <v>344</v>
      </c>
      <c r="G8" s="35"/>
      <c r="H8" s="36"/>
      <c r="I8" s="52"/>
    </row>
    <row r="9" spans="1:9" ht="21.75" customHeight="1">
      <c r="A9" s="40"/>
      <c r="B9" s="41"/>
      <c r="C9" s="42"/>
      <c r="D9" s="33" t="s">
        <v>345</v>
      </c>
      <c r="E9" s="33"/>
      <c r="F9" s="34" t="s">
        <v>346</v>
      </c>
      <c r="G9" s="35"/>
      <c r="H9" s="36"/>
      <c r="I9" s="52"/>
    </row>
    <row r="10" spans="1:9" ht="21.75" customHeight="1">
      <c r="A10" s="25" t="s">
        <v>347</v>
      </c>
      <c r="B10" s="28" t="s">
        <v>348</v>
      </c>
      <c r="C10" s="28"/>
      <c r="D10" s="28"/>
      <c r="E10" s="28"/>
      <c r="F10" s="26" t="s">
        <v>349</v>
      </c>
      <c r="G10" s="27"/>
      <c r="H10" s="27"/>
      <c r="I10" s="29"/>
    </row>
    <row r="11" spans="1:9" ht="100.5" customHeight="1">
      <c r="A11" s="43"/>
      <c r="B11" s="44" t="s">
        <v>350</v>
      </c>
      <c r="C11" s="44"/>
      <c r="D11" s="44"/>
      <c r="E11" s="44"/>
      <c r="F11" s="45" t="s">
        <v>350</v>
      </c>
      <c r="G11" s="46"/>
      <c r="H11" s="47"/>
      <c r="I11" s="53"/>
    </row>
    <row r="12" spans="1:9" ht="24">
      <c r="A12" s="28" t="s">
        <v>351</v>
      </c>
      <c r="B12" s="48" t="s">
        <v>352</v>
      </c>
      <c r="C12" s="28" t="s">
        <v>353</v>
      </c>
      <c r="D12" s="28" t="s">
        <v>354</v>
      </c>
      <c r="E12" s="28" t="s">
        <v>355</v>
      </c>
      <c r="F12" s="28" t="s">
        <v>353</v>
      </c>
      <c r="G12" s="28" t="s">
        <v>354</v>
      </c>
      <c r="H12" s="28"/>
      <c r="I12" s="28" t="s">
        <v>355</v>
      </c>
    </row>
    <row r="13" spans="1:9" ht="21.75" customHeight="1">
      <c r="A13" s="28"/>
      <c r="B13" s="28" t="s">
        <v>356</v>
      </c>
      <c r="C13" s="28" t="s">
        <v>357</v>
      </c>
      <c r="D13" s="33" t="s">
        <v>358</v>
      </c>
      <c r="E13" s="49"/>
      <c r="F13" s="28" t="s">
        <v>357</v>
      </c>
      <c r="G13" s="50" t="s">
        <v>358</v>
      </c>
      <c r="H13" s="50"/>
      <c r="I13" s="49"/>
    </row>
    <row r="14" spans="1:9" ht="21.75" customHeight="1">
      <c r="A14" s="28"/>
      <c r="B14" s="25"/>
      <c r="C14" s="28"/>
      <c r="D14" s="33" t="s">
        <v>359</v>
      </c>
      <c r="E14" s="49"/>
      <c r="F14" s="28"/>
      <c r="G14" s="50" t="s">
        <v>359</v>
      </c>
      <c r="H14" s="50"/>
      <c r="I14" s="49"/>
    </row>
    <row r="15" spans="1:9" ht="21.75" customHeight="1">
      <c r="A15" s="28"/>
      <c r="B15" s="25"/>
      <c r="C15" s="28"/>
      <c r="D15" s="33" t="s">
        <v>360</v>
      </c>
      <c r="E15" s="49"/>
      <c r="F15" s="28"/>
      <c r="G15" s="50" t="s">
        <v>360</v>
      </c>
      <c r="H15" s="50"/>
      <c r="I15" s="49"/>
    </row>
    <row r="16" spans="1:9" ht="21.75" customHeight="1">
      <c r="A16" s="28"/>
      <c r="B16" s="25"/>
      <c r="C16" s="28" t="s">
        <v>361</v>
      </c>
      <c r="D16" s="33" t="s">
        <v>358</v>
      </c>
      <c r="E16" s="49"/>
      <c r="F16" s="28" t="s">
        <v>361</v>
      </c>
      <c r="G16" s="50" t="s">
        <v>358</v>
      </c>
      <c r="H16" s="50"/>
      <c r="I16" s="49"/>
    </row>
    <row r="17" spans="1:9" ht="21.75" customHeight="1">
      <c r="A17" s="28"/>
      <c r="B17" s="25"/>
      <c r="C17" s="28"/>
      <c r="D17" s="33" t="s">
        <v>359</v>
      </c>
      <c r="E17" s="49"/>
      <c r="F17" s="28"/>
      <c r="G17" s="50" t="s">
        <v>359</v>
      </c>
      <c r="H17" s="50"/>
      <c r="I17" s="49"/>
    </row>
    <row r="18" spans="1:9" ht="21.75" customHeight="1">
      <c r="A18" s="28"/>
      <c r="B18" s="25"/>
      <c r="C18" s="28"/>
      <c r="D18" s="33" t="s">
        <v>360</v>
      </c>
      <c r="E18" s="49"/>
      <c r="F18" s="28"/>
      <c r="G18" s="50" t="s">
        <v>360</v>
      </c>
      <c r="H18" s="50"/>
      <c r="I18" s="49"/>
    </row>
    <row r="19" spans="1:9" ht="21.75" customHeight="1">
      <c r="A19" s="28"/>
      <c r="B19" s="25"/>
      <c r="C19" s="28" t="s">
        <v>362</v>
      </c>
      <c r="D19" s="33" t="s">
        <v>358</v>
      </c>
      <c r="E19" s="49"/>
      <c r="F19" s="28" t="s">
        <v>362</v>
      </c>
      <c r="G19" s="50" t="s">
        <v>358</v>
      </c>
      <c r="H19" s="50"/>
      <c r="I19" s="49"/>
    </row>
    <row r="20" spans="1:9" ht="21.75" customHeight="1">
      <c r="A20" s="28"/>
      <c r="B20" s="25"/>
      <c r="C20" s="28"/>
      <c r="D20" s="33" t="s">
        <v>359</v>
      </c>
      <c r="E20" s="49"/>
      <c r="F20" s="28"/>
      <c r="G20" s="50" t="s">
        <v>359</v>
      </c>
      <c r="H20" s="50"/>
      <c r="I20" s="49"/>
    </row>
    <row r="21" spans="1:9" ht="21.75" customHeight="1">
      <c r="A21" s="28"/>
      <c r="B21" s="25"/>
      <c r="C21" s="28"/>
      <c r="D21" s="33" t="s">
        <v>360</v>
      </c>
      <c r="E21" s="49"/>
      <c r="F21" s="28"/>
      <c r="G21" s="50" t="s">
        <v>360</v>
      </c>
      <c r="H21" s="50"/>
      <c r="I21" s="49"/>
    </row>
    <row r="22" spans="1:9" ht="21.75" customHeight="1">
      <c r="A22" s="28"/>
      <c r="B22" s="25"/>
      <c r="C22" s="28" t="s">
        <v>363</v>
      </c>
      <c r="D22" s="33" t="s">
        <v>358</v>
      </c>
      <c r="E22" s="49"/>
      <c r="F22" s="28" t="s">
        <v>363</v>
      </c>
      <c r="G22" s="50" t="s">
        <v>358</v>
      </c>
      <c r="H22" s="50"/>
      <c r="I22" s="49"/>
    </row>
    <row r="23" spans="1:9" ht="21.75" customHeight="1">
      <c r="A23" s="28"/>
      <c r="B23" s="25"/>
      <c r="C23" s="28"/>
      <c r="D23" s="33" t="s">
        <v>359</v>
      </c>
      <c r="E23" s="49"/>
      <c r="F23" s="28"/>
      <c r="G23" s="50" t="s">
        <v>359</v>
      </c>
      <c r="H23" s="50"/>
      <c r="I23" s="49"/>
    </row>
    <row r="24" spans="1:9" ht="21.75" customHeight="1">
      <c r="A24" s="28"/>
      <c r="B24" s="25"/>
      <c r="C24" s="28"/>
      <c r="D24" s="33" t="s">
        <v>360</v>
      </c>
      <c r="E24" s="49"/>
      <c r="F24" s="28"/>
      <c r="G24" s="50" t="s">
        <v>360</v>
      </c>
      <c r="H24" s="50"/>
      <c r="I24" s="49"/>
    </row>
    <row r="25" spans="1:9" ht="21.75" customHeight="1">
      <c r="A25" s="28"/>
      <c r="B25" s="25"/>
      <c r="C25" s="28" t="s">
        <v>364</v>
      </c>
      <c r="D25" s="49"/>
      <c r="E25" s="28"/>
      <c r="F25" s="28" t="s">
        <v>364</v>
      </c>
      <c r="G25" s="50"/>
      <c r="H25" s="50"/>
      <c r="I25" s="49"/>
    </row>
    <row r="26" spans="1:9" ht="21.75" customHeight="1">
      <c r="A26" s="28"/>
      <c r="B26" s="28" t="s">
        <v>365</v>
      </c>
      <c r="C26" s="28" t="s">
        <v>366</v>
      </c>
      <c r="D26" s="33" t="s">
        <v>358</v>
      </c>
      <c r="E26" s="49"/>
      <c r="F26" s="28" t="s">
        <v>366</v>
      </c>
      <c r="G26" s="50" t="s">
        <v>358</v>
      </c>
      <c r="H26" s="50"/>
      <c r="I26" s="49"/>
    </row>
    <row r="27" spans="1:9" ht="21.75" customHeight="1">
      <c r="A27" s="28"/>
      <c r="B27" s="25"/>
      <c r="C27" s="28"/>
      <c r="D27" s="33" t="s">
        <v>359</v>
      </c>
      <c r="E27" s="49"/>
      <c r="F27" s="28"/>
      <c r="G27" s="50" t="s">
        <v>359</v>
      </c>
      <c r="H27" s="50"/>
      <c r="I27" s="49"/>
    </row>
    <row r="28" spans="1:9" ht="21.75" customHeight="1">
      <c r="A28" s="28"/>
      <c r="B28" s="25"/>
      <c r="C28" s="28"/>
      <c r="D28" s="33" t="s">
        <v>360</v>
      </c>
      <c r="E28" s="49"/>
      <c r="F28" s="28"/>
      <c r="G28" s="50" t="s">
        <v>360</v>
      </c>
      <c r="H28" s="50"/>
      <c r="I28" s="49"/>
    </row>
    <row r="29" spans="1:9" ht="21.75" customHeight="1">
      <c r="A29" s="28"/>
      <c r="B29" s="25"/>
      <c r="C29" s="28" t="s">
        <v>367</v>
      </c>
      <c r="D29" s="33" t="s">
        <v>358</v>
      </c>
      <c r="E29" s="49"/>
      <c r="F29" s="28" t="s">
        <v>367</v>
      </c>
      <c r="G29" s="50" t="s">
        <v>358</v>
      </c>
      <c r="H29" s="50"/>
      <c r="I29" s="49"/>
    </row>
    <row r="30" spans="1:9" ht="21.75" customHeight="1">
      <c r="A30" s="28"/>
      <c r="B30" s="25"/>
      <c r="C30" s="28"/>
      <c r="D30" s="33" t="s">
        <v>359</v>
      </c>
      <c r="E30" s="49"/>
      <c r="F30" s="28"/>
      <c r="G30" s="50" t="s">
        <v>359</v>
      </c>
      <c r="H30" s="50"/>
      <c r="I30" s="49"/>
    </row>
    <row r="31" spans="1:9" ht="21.75" customHeight="1">
      <c r="A31" s="28"/>
      <c r="B31" s="25"/>
      <c r="C31" s="28"/>
      <c r="D31" s="33" t="s">
        <v>360</v>
      </c>
      <c r="E31" s="49"/>
      <c r="F31" s="28"/>
      <c r="G31" s="50" t="s">
        <v>360</v>
      </c>
      <c r="H31" s="50"/>
      <c r="I31" s="49"/>
    </row>
    <row r="32" spans="1:9" ht="21.75" customHeight="1">
      <c r="A32" s="28"/>
      <c r="B32" s="25"/>
      <c r="C32" s="28" t="s">
        <v>368</v>
      </c>
      <c r="D32" s="33" t="s">
        <v>358</v>
      </c>
      <c r="E32" s="49"/>
      <c r="F32" s="28" t="s">
        <v>368</v>
      </c>
      <c r="G32" s="50" t="s">
        <v>358</v>
      </c>
      <c r="H32" s="50"/>
      <c r="I32" s="49"/>
    </row>
    <row r="33" spans="1:9" ht="21.75" customHeight="1">
      <c r="A33" s="28"/>
      <c r="B33" s="25"/>
      <c r="C33" s="28"/>
      <c r="D33" s="33" t="s">
        <v>359</v>
      </c>
      <c r="E33" s="49"/>
      <c r="F33" s="28"/>
      <c r="G33" s="50" t="s">
        <v>359</v>
      </c>
      <c r="H33" s="50"/>
      <c r="I33" s="49"/>
    </row>
    <row r="34" spans="1:9" ht="21.75" customHeight="1">
      <c r="A34" s="28"/>
      <c r="B34" s="25"/>
      <c r="C34" s="28"/>
      <c r="D34" s="33" t="s">
        <v>360</v>
      </c>
      <c r="E34" s="49"/>
      <c r="F34" s="28"/>
      <c r="G34" s="50" t="s">
        <v>360</v>
      </c>
      <c r="H34" s="50"/>
      <c r="I34" s="49"/>
    </row>
    <row r="35" spans="1:9" ht="21.75" customHeight="1">
      <c r="A35" s="28"/>
      <c r="B35" s="25"/>
      <c r="C35" s="28" t="s">
        <v>369</v>
      </c>
      <c r="D35" s="33" t="s">
        <v>358</v>
      </c>
      <c r="E35" s="49"/>
      <c r="F35" s="28" t="s">
        <v>369</v>
      </c>
      <c r="G35" s="50" t="s">
        <v>358</v>
      </c>
      <c r="H35" s="50"/>
      <c r="I35" s="49"/>
    </row>
    <row r="36" spans="1:9" ht="21.75" customHeight="1">
      <c r="A36" s="28"/>
      <c r="B36" s="25"/>
      <c r="C36" s="28"/>
      <c r="D36" s="33" t="s">
        <v>359</v>
      </c>
      <c r="E36" s="49"/>
      <c r="F36" s="28"/>
      <c r="G36" s="50" t="s">
        <v>359</v>
      </c>
      <c r="H36" s="50"/>
      <c r="I36" s="49"/>
    </row>
    <row r="37" spans="1:9" ht="21.75" customHeight="1">
      <c r="A37" s="28"/>
      <c r="B37" s="25"/>
      <c r="C37" s="28"/>
      <c r="D37" s="33" t="s">
        <v>360</v>
      </c>
      <c r="E37" s="49"/>
      <c r="F37" s="28"/>
      <c r="G37" s="50" t="s">
        <v>360</v>
      </c>
      <c r="H37" s="50"/>
      <c r="I37" s="49"/>
    </row>
    <row r="38" spans="1:9" ht="21.75" customHeight="1">
      <c r="A38" s="28"/>
      <c r="B38" s="25"/>
      <c r="C38" s="28" t="s">
        <v>364</v>
      </c>
      <c r="D38" s="49"/>
      <c r="E38" s="49"/>
      <c r="F38" s="28" t="s">
        <v>364</v>
      </c>
      <c r="G38" s="50"/>
      <c r="H38" s="50"/>
      <c r="I38" s="49"/>
    </row>
    <row r="39" spans="1:9" ht="21.75" customHeight="1">
      <c r="A39" s="28"/>
      <c r="B39" s="28" t="s">
        <v>370</v>
      </c>
      <c r="C39" s="28" t="s">
        <v>371</v>
      </c>
      <c r="D39" s="33" t="s">
        <v>358</v>
      </c>
      <c r="E39" s="25"/>
      <c r="F39" s="28" t="s">
        <v>371</v>
      </c>
      <c r="G39" s="50" t="s">
        <v>358</v>
      </c>
      <c r="H39" s="50"/>
      <c r="I39" s="49"/>
    </row>
    <row r="40" spans="1:9" ht="21.75" customHeight="1">
      <c r="A40" s="28"/>
      <c r="B40" s="28"/>
      <c r="C40" s="28"/>
      <c r="D40" s="33" t="s">
        <v>359</v>
      </c>
      <c r="E40" s="28"/>
      <c r="F40" s="28"/>
      <c r="G40" s="50" t="s">
        <v>359</v>
      </c>
      <c r="H40" s="50"/>
      <c r="I40" s="49"/>
    </row>
    <row r="41" spans="1:9" ht="21.75" customHeight="1">
      <c r="A41" s="28"/>
      <c r="B41" s="28"/>
      <c r="C41" s="28"/>
      <c r="D41" s="33" t="s">
        <v>360</v>
      </c>
      <c r="E41" s="28"/>
      <c r="F41" s="28"/>
      <c r="G41" s="50" t="s">
        <v>360</v>
      </c>
      <c r="H41" s="50"/>
      <c r="I41" s="49"/>
    </row>
    <row r="42" spans="1:9" ht="21.75" customHeight="1">
      <c r="A42" s="28"/>
      <c r="B42" s="28"/>
      <c r="C42" s="28" t="s">
        <v>364</v>
      </c>
      <c r="D42" s="49"/>
      <c r="E42" s="28"/>
      <c r="F42" s="28" t="s">
        <v>364</v>
      </c>
      <c r="G42" s="50"/>
      <c r="H42" s="50"/>
      <c r="I42" s="49"/>
    </row>
    <row r="43" spans="1:9" ht="21" customHeight="1">
      <c r="A43" s="51" t="s">
        <v>372</v>
      </c>
      <c r="B43" s="51"/>
      <c r="C43" s="51"/>
      <c r="D43" s="51"/>
      <c r="E43" s="51"/>
      <c r="F43" s="51"/>
      <c r="G43" s="51"/>
      <c r="H43" s="51"/>
      <c r="I43" s="51"/>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I13" sqref="I13"/>
    </sheetView>
  </sheetViews>
  <sheetFormatPr defaultColWidth="12" defaultRowHeight="11.25"/>
  <cols>
    <col min="1" max="1" width="12" style="15" customWidth="1"/>
    <col min="2" max="3" width="16.33203125" style="15" customWidth="1"/>
    <col min="4" max="4" width="9.33203125" style="15" customWidth="1"/>
    <col min="5" max="5" width="42" style="15" customWidth="1"/>
    <col min="6" max="8" width="18" style="15" customWidth="1"/>
    <col min="9" max="16384" width="12" style="15" customWidth="1"/>
  </cols>
  <sheetData>
    <row r="1" spans="1:4" s="54" customFormat="1" ht="16.5" customHeight="1">
      <c r="A1" s="16" t="s">
        <v>40</v>
      </c>
      <c r="B1" s="56"/>
      <c r="C1" s="56"/>
      <c r="D1" s="56"/>
    </row>
    <row r="2" spans="1:8" ht="23.25" customHeight="1">
      <c r="A2" s="18" t="s">
        <v>41</v>
      </c>
      <c r="B2" s="18"/>
      <c r="C2" s="18"/>
      <c r="D2" s="18"/>
      <c r="E2" s="18"/>
      <c r="F2" s="18"/>
      <c r="G2" s="18"/>
      <c r="H2" s="18"/>
    </row>
    <row r="3" spans="1:8" ht="18" customHeight="1">
      <c r="A3" s="19"/>
      <c r="B3" s="19"/>
      <c r="C3" s="19"/>
      <c r="D3" s="19"/>
      <c r="E3" s="19"/>
      <c r="F3" s="19"/>
      <c r="G3" s="19"/>
      <c r="H3" s="19"/>
    </row>
    <row r="4" spans="1:4" s="54" customFormat="1" ht="17.25" customHeight="1">
      <c r="A4" s="16"/>
      <c r="B4" s="16"/>
      <c r="C4" s="16"/>
      <c r="D4" s="16"/>
    </row>
    <row r="5" spans="1:8" ht="21.75" customHeight="1">
      <c r="A5" s="28" t="s">
        <v>373</v>
      </c>
      <c r="B5" s="28"/>
      <c r="C5" s="28"/>
      <c r="D5" s="28"/>
      <c r="E5" s="28"/>
      <c r="F5" s="28"/>
      <c r="G5" s="28"/>
      <c r="H5" s="28"/>
    </row>
    <row r="6" spans="1:8" ht="21.75" customHeight="1">
      <c r="A6" s="28" t="s">
        <v>374</v>
      </c>
      <c r="B6" s="28" t="s">
        <v>375</v>
      </c>
      <c r="C6" s="28"/>
      <c r="D6" s="25" t="s">
        <v>376</v>
      </c>
      <c r="E6" s="25"/>
      <c r="F6" s="25" t="s">
        <v>377</v>
      </c>
      <c r="G6" s="25"/>
      <c r="H6" s="25"/>
    </row>
    <row r="7" spans="1:8" ht="21.75" customHeight="1">
      <c r="A7" s="28"/>
      <c r="B7" s="28"/>
      <c r="C7" s="28"/>
      <c r="D7" s="25"/>
      <c r="E7" s="25"/>
      <c r="F7" s="25" t="s">
        <v>378</v>
      </c>
      <c r="G7" s="25" t="s">
        <v>379</v>
      </c>
      <c r="H7" s="25" t="s">
        <v>380</v>
      </c>
    </row>
    <row r="8" spans="1:8" ht="21.75" customHeight="1">
      <c r="A8" s="28"/>
      <c r="B8" s="28" t="s">
        <v>381</v>
      </c>
      <c r="C8" s="28"/>
      <c r="D8" s="28"/>
      <c r="E8" s="28"/>
      <c r="F8" s="49"/>
      <c r="G8" s="49"/>
      <c r="H8" s="49"/>
    </row>
    <row r="9" spans="1:8" ht="21.75" customHeight="1">
      <c r="A9" s="28"/>
      <c r="B9" s="28" t="s">
        <v>382</v>
      </c>
      <c r="C9" s="28"/>
      <c r="D9" s="28"/>
      <c r="E9" s="28"/>
      <c r="F9" s="49"/>
      <c r="G9" s="49"/>
      <c r="H9" s="49"/>
    </row>
    <row r="10" spans="1:8" ht="21.75" customHeight="1">
      <c r="A10" s="28"/>
      <c r="B10" s="28" t="s">
        <v>383</v>
      </c>
      <c r="C10" s="28"/>
      <c r="D10" s="28"/>
      <c r="E10" s="28"/>
      <c r="F10" s="49"/>
      <c r="G10" s="49"/>
      <c r="H10" s="49"/>
    </row>
    <row r="11" spans="1:8" ht="21.75" customHeight="1">
      <c r="A11" s="28"/>
      <c r="B11" s="28" t="s">
        <v>364</v>
      </c>
      <c r="C11" s="28"/>
      <c r="D11" s="28"/>
      <c r="E11" s="28"/>
      <c r="F11" s="49"/>
      <c r="G11" s="49"/>
      <c r="H11" s="49"/>
    </row>
    <row r="12" spans="1:8" ht="21.75" customHeight="1">
      <c r="A12" s="28"/>
      <c r="B12" s="28" t="s">
        <v>384</v>
      </c>
      <c r="C12" s="28"/>
      <c r="D12" s="28"/>
      <c r="E12" s="25"/>
      <c r="F12" s="49"/>
      <c r="G12" s="49"/>
      <c r="H12" s="49"/>
    </row>
    <row r="13" spans="1:8" ht="73.5" customHeight="1">
      <c r="A13" s="25" t="s">
        <v>385</v>
      </c>
      <c r="B13" s="57" t="s">
        <v>350</v>
      </c>
      <c r="C13" s="58"/>
      <c r="D13" s="58"/>
      <c r="E13" s="58"/>
      <c r="F13" s="58"/>
      <c r="G13" s="58"/>
      <c r="H13" s="58"/>
    </row>
    <row r="14" spans="1:8" ht="21.75" customHeight="1">
      <c r="A14" s="28" t="s">
        <v>386</v>
      </c>
      <c r="B14" s="25" t="s">
        <v>387</v>
      </c>
      <c r="C14" s="25" t="s">
        <v>353</v>
      </c>
      <c r="D14" s="25"/>
      <c r="E14" s="25" t="s">
        <v>354</v>
      </c>
      <c r="F14" s="25"/>
      <c r="G14" s="25" t="s">
        <v>355</v>
      </c>
      <c r="H14" s="25"/>
    </row>
    <row r="15" spans="1:8" ht="21.75" customHeight="1">
      <c r="A15" s="25"/>
      <c r="B15" s="25" t="s">
        <v>388</v>
      </c>
      <c r="C15" s="25" t="s">
        <v>357</v>
      </c>
      <c r="D15" s="25"/>
      <c r="E15" s="50" t="s">
        <v>358</v>
      </c>
      <c r="F15" s="59"/>
      <c r="G15" s="59"/>
      <c r="H15" s="59"/>
    </row>
    <row r="16" spans="1:8" ht="21.75" customHeight="1">
      <c r="A16" s="25"/>
      <c r="B16" s="25"/>
      <c r="C16" s="25"/>
      <c r="D16" s="25"/>
      <c r="E16" s="50" t="s">
        <v>359</v>
      </c>
      <c r="F16" s="59"/>
      <c r="G16" s="59"/>
      <c r="H16" s="59"/>
    </row>
    <row r="17" spans="1:8" ht="21.75" customHeight="1">
      <c r="A17" s="25"/>
      <c r="B17" s="25"/>
      <c r="C17" s="25"/>
      <c r="D17" s="25"/>
      <c r="E17" s="50" t="s">
        <v>360</v>
      </c>
      <c r="F17" s="59"/>
      <c r="G17" s="59"/>
      <c r="H17" s="59"/>
    </row>
    <row r="18" spans="1:8" ht="21.75" customHeight="1">
      <c r="A18" s="25"/>
      <c r="B18" s="25"/>
      <c r="C18" s="28" t="s">
        <v>361</v>
      </c>
      <c r="D18" s="28"/>
      <c r="E18" s="50" t="s">
        <v>358</v>
      </c>
      <c r="F18" s="59"/>
      <c r="G18" s="59"/>
      <c r="H18" s="59"/>
    </row>
    <row r="19" spans="1:8" ht="21.75" customHeight="1">
      <c r="A19" s="25"/>
      <c r="B19" s="25"/>
      <c r="C19" s="28"/>
      <c r="D19" s="28"/>
      <c r="E19" s="50" t="s">
        <v>359</v>
      </c>
      <c r="F19" s="59"/>
      <c r="G19" s="60"/>
      <c r="H19" s="60"/>
    </row>
    <row r="20" spans="1:8" ht="21.75" customHeight="1">
      <c r="A20" s="25"/>
      <c r="B20" s="25"/>
      <c r="C20" s="28"/>
      <c r="D20" s="28"/>
      <c r="E20" s="50" t="s">
        <v>360</v>
      </c>
      <c r="F20" s="61"/>
      <c r="G20" s="59"/>
      <c r="H20" s="59"/>
    </row>
    <row r="21" spans="1:8" ht="21.75" customHeight="1">
      <c r="A21" s="25"/>
      <c r="B21" s="25"/>
      <c r="C21" s="28" t="s">
        <v>362</v>
      </c>
      <c r="D21" s="28"/>
      <c r="E21" s="50" t="s">
        <v>358</v>
      </c>
      <c r="F21" s="61"/>
      <c r="G21" s="59"/>
      <c r="H21" s="59"/>
    </row>
    <row r="22" spans="1:8" ht="21.75" customHeight="1">
      <c r="A22" s="25"/>
      <c r="B22" s="25"/>
      <c r="C22" s="28"/>
      <c r="D22" s="28"/>
      <c r="E22" s="50" t="s">
        <v>359</v>
      </c>
      <c r="F22" s="59"/>
      <c r="G22" s="62"/>
      <c r="H22" s="62"/>
    </row>
    <row r="23" spans="1:8" ht="21.75" customHeight="1">
      <c r="A23" s="25"/>
      <c r="B23" s="25"/>
      <c r="C23" s="28"/>
      <c r="D23" s="28"/>
      <c r="E23" s="50" t="s">
        <v>360</v>
      </c>
      <c r="F23" s="59"/>
      <c r="G23" s="59"/>
      <c r="H23" s="59"/>
    </row>
    <row r="24" spans="1:8" ht="21.75" customHeight="1">
      <c r="A24" s="25"/>
      <c r="B24" s="25"/>
      <c r="C24" s="28" t="s">
        <v>363</v>
      </c>
      <c r="D24" s="28"/>
      <c r="E24" s="50" t="s">
        <v>358</v>
      </c>
      <c r="F24" s="59"/>
      <c r="G24" s="59"/>
      <c r="H24" s="59"/>
    </row>
    <row r="25" spans="1:8" ht="21.75" customHeight="1">
      <c r="A25" s="25"/>
      <c r="B25" s="25"/>
      <c r="C25" s="28"/>
      <c r="D25" s="28"/>
      <c r="E25" s="50" t="s">
        <v>359</v>
      </c>
      <c r="F25" s="59"/>
      <c r="G25" s="59"/>
      <c r="H25" s="59"/>
    </row>
    <row r="26" spans="1:8" ht="21.75" customHeight="1">
      <c r="A26" s="25"/>
      <c r="B26" s="25"/>
      <c r="C26" s="28"/>
      <c r="D26" s="28"/>
      <c r="E26" s="50" t="s">
        <v>360</v>
      </c>
      <c r="F26" s="59"/>
      <c r="G26" s="59"/>
      <c r="H26" s="59"/>
    </row>
    <row r="27" spans="1:8" ht="21.75" customHeight="1">
      <c r="A27" s="25"/>
      <c r="B27" s="25"/>
      <c r="C27" s="28" t="s">
        <v>364</v>
      </c>
      <c r="D27" s="28"/>
      <c r="E27" s="59"/>
      <c r="F27" s="59"/>
      <c r="G27" s="59"/>
      <c r="H27" s="59"/>
    </row>
    <row r="28" spans="1:8" ht="21.75" customHeight="1">
      <c r="A28" s="25"/>
      <c r="B28" s="25" t="s">
        <v>389</v>
      </c>
      <c r="C28" s="28" t="s">
        <v>366</v>
      </c>
      <c r="D28" s="28"/>
      <c r="E28" s="50" t="s">
        <v>358</v>
      </c>
      <c r="F28" s="59"/>
      <c r="G28" s="59"/>
      <c r="H28" s="59"/>
    </row>
    <row r="29" spans="1:8" ht="21.75" customHeight="1">
      <c r="A29" s="25"/>
      <c r="B29" s="25"/>
      <c r="C29" s="28"/>
      <c r="D29" s="28"/>
      <c r="E29" s="50" t="s">
        <v>359</v>
      </c>
      <c r="F29" s="59"/>
      <c r="G29" s="59"/>
      <c r="H29" s="59"/>
    </row>
    <row r="30" spans="1:8" ht="21.75" customHeight="1">
      <c r="A30" s="25"/>
      <c r="B30" s="25"/>
      <c r="C30" s="28"/>
      <c r="D30" s="28"/>
      <c r="E30" s="50" t="s">
        <v>360</v>
      </c>
      <c r="F30" s="59"/>
      <c r="G30" s="59"/>
      <c r="H30" s="59"/>
    </row>
    <row r="31" spans="1:8" ht="21.75" customHeight="1">
      <c r="A31" s="25"/>
      <c r="B31" s="25"/>
      <c r="C31" s="28" t="s">
        <v>367</v>
      </c>
      <c r="D31" s="28"/>
      <c r="E31" s="50" t="s">
        <v>358</v>
      </c>
      <c r="F31" s="59"/>
      <c r="G31" s="59"/>
      <c r="H31" s="59"/>
    </row>
    <row r="32" spans="1:8" ht="21.75" customHeight="1">
      <c r="A32" s="25"/>
      <c r="B32" s="25"/>
      <c r="C32" s="28"/>
      <c r="D32" s="28"/>
      <c r="E32" s="50" t="s">
        <v>359</v>
      </c>
      <c r="F32" s="59"/>
      <c r="G32" s="59"/>
      <c r="H32" s="59"/>
    </row>
    <row r="33" spans="1:8" ht="21.75" customHeight="1">
      <c r="A33" s="25"/>
      <c r="B33" s="25"/>
      <c r="C33" s="28"/>
      <c r="D33" s="28"/>
      <c r="E33" s="50" t="s">
        <v>360</v>
      </c>
      <c r="F33" s="59"/>
      <c r="G33" s="59"/>
      <c r="H33" s="59"/>
    </row>
    <row r="34" spans="1:8" ht="21.75" customHeight="1">
      <c r="A34" s="25"/>
      <c r="B34" s="25"/>
      <c r="C34" s="28" t="s">
        <v>368</v>
      </c>
      <c r="D34" s="28"/>
      <c r="E34" s="50" t="s">
        <v>358</v>
      </c>
      <c r="F34" s="59"/>
      <c r="G34" s="59"/>
      <c r="H34" s="59"/>
    </row>
    <row r="35" spans="1:8" ht="21.75" customHeight="1">
      <c r="A35" s="25"/>
      <c r="B35" s="25"/>
      <c r="C35" s="28"/>
      <c r="D35" s="28"/>
      <c r="E35" s="50" t="s">
        <v>359</v>
      </c>
      <c r="F35" s="59"/>
      <c r="G35" s="59"/>
      <c r="H35" s="59"/>
    </row>
    <row r="36" spans="1:8" ht="21.75" customHeight="1">
      <c r="A36" s="25"/>
      <c r="B36" s="25"/>
      <c r="C36" s="28"/>
      <c r="D36" s="28"/>
      <c r="E36" s="50" t="s">
        <v>360</v>
      </c>
      <c r="F36" s="59"/>
      <c r="G36" s="59"/>
      <c r="H36" s="59"/>
    </row>
    <row r="37" spans="1:8" ht="21.75" customHeight="1">
      <c r="A37" s="25"/>
      <c r="B37" s="25"/>
      <c r="C37" s="28" t="s">
        <v>369</v>
      </c>
      <c r="D37" s="28"/>
      <c r="E37" s="50" t="s">
        <v>358</v>
      </c>
      <c r="F37" s="59"/>
      <c r="G37" s="59"/>
      <c r="H37" s="59"/>
    </row>
    <row r="38" spans="1:8" ht="21.75" customHeight="1">
      <c r="A38" s="25"/>
      <c r="B38" s="25"/>
      <c r="C38" s="28"/>
      <c r="D38" s="28"/>
      <c r="E38" s="50" t="s">
        <v>359</v>
      </c>
      <c r="F38" s="59"/>
      <c r="G38" s="59"/>
      <c r="H38" s="59"/>
    </row>
    <row r="39" spans="1:8" ht="21.75" customHeight="1">
      <c r="A39" s="25"/>
      <c r="B39" s="25"/>
      <c r="C39" s="28"/>
      <c r="D39" s="28"/>
      <c r="E39" s="50" t="s">
        <v>360</v>
      </c>
      <c r="F39" s="59"/>
      <c r="G39" s="59"/>
      <c r="H39" s="59"/>
    </row>
    <row r="40" spans="1:8" ht="21.75" customHeight="1">
      <c r="A40" s="25"/>
      <c r="B40" s="25"/>
      <c r="C40" s="28" t="s">
        <v>364</v>
      </c>
      <c r="D40" s="28"/>
      <c r="E40" s="59"/>
      <c r="F40" s="59"/>
      <c r="G40" s="59"/>
      <c r="H40" s="59"/>
    </row>
    <row r="41" spans="1:8" ht="21.75" customHeight="1">
      <c r="A41" s="25"/>
      <c r="B41" s="28" t="s">
        <v>390</v>
      </c>
      <c r="C41" s="28" t="s">
        <v>371</v>
      </c>
      <c r="D41" s="28"/>
      <c r="E41" s="50" t="s">
        <v>358</v>
      </c>
      <c r="F41" s="59"/>
      <c r="G41" s="59"/>
      <c r="H41" s="59"/>
    </row>
    <row r="42" spans="1:8" ht="21.75" customHeight="1">
      <c r="A42" s="25"/>
      <c r="B42" s="28"/>
      <c r="C42" s="28"/>
      <c r="D42" s="28"/>
      <c r="E42" s="50" t="s">
        <v>359</v>
      </c>
      <c r="F42" s="59"/>
      <c r="G42" s="59"/>
      <c r="H42" s="59"/>
    </row>
    <row r="43" spans="1:8" ht="21.75" customHeight="1">
      <c r="A43" s="25"/>
      <c r="B43" s="28"/>
      <c r="C43" s="28"/>
      <c r="D43" s="28"/>
      <c r="E43" s="50" t="s">
        <v>360</v>
      </c>
      <c r="F43" s="59"/>
      <c r="G43" s="59"/>
      <c r="H43" s="59"/>
    </row>
    <row r="44" spans="1:8" ht="21.75" customHeight="1">
      <c r="A44" s="25"/>
      <c r="B44" s="28"/>
      <c r="C44" s="28" t="s">
        <v>364</v>
      </c>
      <c r="D44" s="28"/>
      <c r="E44" s="59"/>
      <c r="F44" s="59"/>
      <c r="G44" s="59"/>
      <c r="H44" s="59"/>
    </row>
    <row r="45" spans="1:8" s="55" customFormat="1" ht="24" customHeight="1">
      <c r="A45" s="51" t="s">
        <v>391</v>
      </c>
      <c r="B45" s="51"/>
      <c r="C45" s="51"/>
      <c r="D45" s="51"/>
      <c r="E45" s="51"/>
      <c r="F45" s="51"/>
      <c r="G45" s="51"/>
      <c r="H45" s="51"/>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L12" sqref="L12"/>
    </sheetView>
  </sheetViews>
  <sheetFormatPr defaultColWidth="12" defaultRowHeight="11.25"/>
  <cols>
    <col min="1" max="2" width="8.16015625" style="15" customWidth="1"/>
    <col min="3" max="3" width="16.5" style="15" customWidth="1"/>
    <col min="4" max="4" width="32.5" style="15" customWidth="1"/>
    <col min="5" max="5" width="26.16015625" style="15" customWidth="1"/>
    <col min="6" max="6" width="16.5" style="15" customWidth="1"/>
    <col min="7" max="7" width="16.83203125" style="15" customWidth="1"/>
    <col min="8" max="8" width="16.5" style="15" customWidth="1"/>
    <col min="9" max="9" width="26.16015625" style="15" customWidth="1"/>
    <col min="10" max="16384" width="12" style="15" customWidth="1"/>
  </cols>
  <sheetData>
    <row r="1" spans="1:4" ht="16.5" customHeight="1">
      <c r="A1" s="16" t="s">
        <v>42</v>
      </c>
      <c r="B1" s="17"/>
      <c r="C1" s="17"/>
      <c r="D1" s="17"/>
    </row>
    <row r="2" spans="1:9" ht="33.75" customHeight="1">
      <c r="A2" s="18" t="s">
        <v>43</v>
      </c>
      <c r="B2" s="18"/>
      <c r="C2" s="18"/>
      <c r="D2" s="18"/>
      <c r="E2" s="18"/>
      <c r="F2" s="18"/>
      <c r="G2" s="18"/>
      <c r="H2" s="18"/>
      <c r="I2" s="18"/>
    </row>
    <row r="3" spans="1:9" ht="14.25" customHeight="1">
      <c r="A3" s="19"/>
      <c r="B3" s="19"/>
      <c r="C3" s="19"/>
      <c r="D3" s="19"/>
      <c r="E3" s="19"/>
      <c r="F3" s="19"/>
      <c r="G3" s="19"/>
      <c r="H3" s="19"/>
      <c r="I3" s="19"/>
    </row>
    <row r="4" spans="1:4" ht="21.75" customHeight="1">
      <c r="A4" s="20"/>
      <c r="B4" s="21"/>
      <c r="C4" s="22"/>
      <c r="D4" s="22"/>
    </row>
    <row r="5" spans="1:9" ht="21.75" customHeight="1">
      <c r="A5" s="23" t="s">
        <v>338</v>
      </c>
      <c r="B5" s="24"/>
      <c r="C5" s="24"/>
      <c r="D5" s="25"/>
      <c r="E5" s="25"/>
      <c r="F5" s="25"/>
      <c r="G5" s="25"/>
      <c r="H5" s="25"/>
      <c r="I5" s="25"/>
    </row>
    <row r="6" spans="1:9" ht="21.75" customHeight="1">
      <c r="A6" s="26" t="s">
        <v>339</v>
      </c>
      <c r="B6" s="27"/>
      <c r="C6" s="27"/>
      <c r="D6" s="28"/>
      <c r="E6" s="28"/>
      <c r="F6" s="26" t="s">
        <v>340</v>
      </c>
      <c r="G6" s="29"/>
      <c r="H6" s="25"/>
      <c r="I6" s="25"/>
    </row>
    <row r="7" spans="1:9" ht="21.75" customHeight="1">
      <c r="A7" s="30" t="s">
        <v>341</v>
      </c>
      <c r="B7" s="31"/>
      <c r="C7" s="32"/>
      <c r="D7" s="33" t="s">
        <v>342</v>
      </c>
      <c r="E7" s="33"/>
      <c r="F7" s="34" t="s">
        <v>343</v>
      </c>
      <c r="G7" s="35"/>
      <c r="H7" s="36"/>
      <c r="I7" s="52"/>
    </row>
    <row r="8" spans="1:9" ht="21.75" customHeight="1">
      <c r="A8" s="37"/>
      <c r="B8" s="38"/>
      <c r="C8" s="39"/>
      <c r="D8" s="33" t="s">
        <v>344</v>
      </c>
      <c r="E8" s="33"/>
      <c r="F8" s="34" t="s">
        <v>344</v>
      </c>
      <c r="G8" s="35"/>
      <c r="H8" s="36"/>
      <c r="I8" s="52"/>
    </row>
    <row r="9" spans="1:9" ht="21.75" customHeight="1">
      <c r="A9" s="40"/>
      <c r="B9" s="41"/>
      <c r="C9" s="42"/>
      <c r="D9" s="33" t="s">
        <v>345</v>
      </c>
      <c r="E9" s="33"/>
      <c r="F9" s="34" t="s">
        <v>346</v>
      </c>
      <c r="G9" s="35"/>
      <c r="H9" s="36"/>
      <c r="I9" s="52"/>
    </row>
    <row r="10" spans="1:9" ht="21.75" customHeight="1">
      <c r="A10" s="25" t="s">
        <v>347</v>
      </c>
      <c r="B10" s="28" t="s">
        <v>348</v>
      </c>
      <c r="C10" s="28"/>
      <c r="D10" s="28"/>
      <c r="E10" s="28"/>
      <c r="F10" s="26" t="s">
        <v>349</v>
      </c>
      <c r="G10" s="27"/>
      <c r="H10" s="27"/>
      <c r="I10" s="29"/>
    </row>
    <row r="11" spans="1:9" ht="100.5" customHeight="1">
      <c r="A11" s="43"/>
      <c r="B11" s="44" t="s">
        <v>350</v>
      </c>
      <c r="C11" s="44"/>
      <c r="D11" s="44"/>
      <c r="E11" s="44"/>
      <c r="F11" s="45" t="s">
        <v>350</v>
      </c>
      <c r="G11" s="46"/>
      <c r="H11" s="47"/>
      <c r="I11" s="53"/>
    </row>
    <row r="12" spans="1:9" ht="24">
      <c r="A12" s="28" t="s">
        <v>351</v>
      </c>
      <c r="B12" s="48" t="s">
        <v>352</v>
      </c>
      <c r="C12" s="28" t="s">
        <v>353</v>
      </c>
      <c r="D12" s="28" t="s">
        <v>354</v>
      </c>
      <c r="E12" s="28" t="s">
        <v>355</v>
      </c>
      <c r="F12" s="28" t="s">
        <v>353</v>
      </c>
      <c r="G12" s="28" t="s">
        <v>354</v>
      </c>
      <c r="H12" s="28"/>
      <c r="I12" s="28" t="s">
        <v>355</v>
      </c>
    </row>
    <row r="13" spans="1:9" ht="21.75" customHeight="1">
      <c r="A13" s="28"/>
      <c r="B13" s="28" t="s">
        <v>356</v>
      </c>
      <c r="C13" s="28" t="s">
        <v>357</v>
      </c>
      <c r="D13" s="33" t="s">
        <v>358</v>
      </c>
      <c r="E13" s="49"/>
      <c r="F13" s="28" t="s">
        <v>357</v>
      </c>
      <c r="G13" s="50" t="s">
        <v>358</v>
      </c>
      <c r="H13" s="50"/>
      <c r="I13" s="49"/>
    </row>
    <row r="14" spans="1:9" ht="21.75" customHeight="1">
      <c r="A14" s="28"/>
      <c r="B14" s="25"/>
      <c r="C14" s="28"/>
      <c r="D14" s="33" t="s">
        <v>359</v>
      </c>
      <c r="E14" s="49"/>
      <c r="F14" s="28"/>
      <c r="G14" s="50" t="s">
        <v>359</v>
      </c>
      <c r="H14" s="50"/>
      <c r="I14" s="49"/>
    </row>
    <row r="15" spans="1:9" ht="21.75" customHeight="1">
      <c r="A15" s="28"/>
      <c r="B15" s="25"/>
      <c r="C15" s="28"/>
      <c r="D15" s="33" t="s">
        <v>360</v>
      </c>
      <c r="E15" s="49"/>
      <c r="F15" s="28"/>
      <c r="G15" s="50" t="s">
        <v>360</v>
      </c>
      <c r="H15" s="50"/>
      <c r="I15" s="49"/>
    </row>
    <row r="16" spans="1:9" ht="21.75" customHeight="1">
      <c r="A16" s="28"/>
      <c r="B16" s="25"/>
      <c r="C16" s="28" t="s">
        <v>361</v>
      </c>
      <c r="D16" s="33" t="s">
        <v>358</v>
      </c>
      <c r="E16" s="49"/>
      <c r="F16" s="28" t="s">
        <v>361</v>
      </c>
      <c r="G16" s="50" t="s">
        <v>358</v>
      </c>
      <c r="H16" s="50"/>
      <c r="I16" s="49"/>
    </row>
    <row r="17" spans="1:9" ht="21.75" customHeight="1">
      <c r="A17" s="28"/>
      <c r="B17" s="25"/>
      <c r="C17" s="28"/>
      <c r="D17" s="33" t="s">
        <v>359</v>
      </c>
      <c r="E17" s="49"/>
      <c r="F17" s="28"/>
      <c r="G17" s="50" t="s">
        <v>359</v>
      </c>
      <c r="H17" s="50"/>
      <c r="I17" s="49"/>
    </row>
    <row r="18" spans="1:9" ht="21.75" customHeight="1">
      <c r="A18" s="28"/>
      <c r="B18" s="25"/>
      <c r="C18" s="28"/>
      <c r="D18" s="33" t="s">
        <v>360</v>
      </c>
      <c r="E18" s="49"/>
      <c r="F18" s="28"/>
      <c r="G18" s="50" t="s">
        <v>360</v>
      </c>
      <c r="H18" s="50"/>
      <c r="I18" s="49"/>
    </row>
    <row r="19" spans="1:9" ht="21.75" customHeight="1">
      <c r="A19" s="28"/>
      <c r="B19" s="25"/>
      <c r="C19" s="28" t="s">
        <v>362</v>
      </c>
      <c r="D19" s="33" t="s">
        <v>358</v>
      </c>
      <c r="E19" s="49"/>
      <c r="F19" s="28" t="s">
        <v>362</v>
      </c>
      <c r="G19" s="50" t="s">
        <v>358</v>
      </c>
      <c r="H19" s="50"/>
      <c r="I19" s="49"/>
    </row>
    <row r="20" spans="1:9" ht="21.75" customHeight="1">
      <c r="A20" s="28"/>
      <c r="B20" s="25"/>
      <c r="C20" s="28"/>
      <c r="D20" s="33" t="s">
        <v>359</v>
      </c>
      <c r="E20" s="49"/>
      <c r="F20" s="28"/>
      <c r="G20" s="50" t="s">
        <v>359</v>
      </c>
      <c r="H20" s="50"/>
      <c r="I20" s="49"/>
    </row>
    <row r="21" spans="1:9" ht="21.75" customHeight="1">
      <c r="A21" s="28"/>
      <c r="B21" s="25"/>
      <c r="C21" s="28"/>
      <c r="D21" s="33" t="s">
        <v>360</v>
      </c>
      <c r="E21" s="49"/>
      <c r="F21" s="28"/>
      <c r="G21" s="50" t="s">
        <v>360</v>
      </c>
      <c r="H21" s="50"/>
      <c r="I21" s="49"/>
    </row>
    <row r="22" spans="1:9" ht="21.75" customHeight="1">
      <c r="A22" s="28"/>
      <c r="B22" s="25"/>
      <c r="C22" s="28" t="s">
        <v>363</v>
      </c>
      <c r="D22" s="33" t="s">
        <v>358</v>
      </c>
      <c r="E22" s="49"/>
      <c r="F22" s="28" t="s">
        <v>363</v>
      </c>
      <c r="G22" s="50" t="s">
        <v>358</v>
      </c>
      <c r="H22" s="50"/>
      <c r="I22" s="49"/>
    </row>
    <row r="23" spans="1:9" ht="21.75" customHeight="1">
      <c r="A23" s="28"/>
      <c r="B23" s="25"/>
      <c r="C23" s="28"/>
      <c r="D23" s="33" t="s">
        <v>359</v>
      </c>
      <c r="E23" s="49"/>
      <c r="F23" s="28"/>
      <c r="G23" s="50" t="s">
        <v>359</v>
      </c>
      <c r="H23" s="50"/>
      <c r="I23" s="49"/>
    </row>
    <row r="24" spans="1:9" ht="21.75" customHeight="1">
      <c r="A24" s="28"/>
      <c r="B24" s="25"/>
      <c r="C24" s="28"/>
      <c r="D24" s="33" t="s">
        <v>360</v>
      </c>
      <c r="E24" s="49"/>
      <c r="F24" s="28"/>
      <c r="G24" s="50" t="s">
        <v>360</v>
      </c>
      <c r="H24" s="50"/>
      <c r="I24" s="49"/>
    </row>
    <row r="25" spans="1:9" ht="21.75" customHeight="1">
      <c r="A25" s="28"/>
      <c r="B25" s="25"/>
      <c r="C25" s="28" t="s">
        <v>364</v>
      </c>
      <c r="D25" s="49"/>
      <c r="E25" s="28"/>
      <c r="F25" s="28" t="s">
        <v>364</v>
      </c>
      <c r="G25" s="50"/>
      <c r="H25" s="50"/>
      <c r="I25" s="49"/>
    </row>
    <row r="26" spans="1:9" ht="21.75" customHeight="1">
      <c r="A26" s="28"/>
      <c r="B26" s="28" t="s">
        <v>365</v>
      </c>
      <c r="C26" s="28" t="s">
        <v>366</v>
      </c>
      <c r="D26" s="33" t="s">
        <v>358</v>
      </c>
      <c r="E26" s="49"/>
      <c r="F26" s="28" t="s">
        <v>366</v>
      </c>
      <c r="G26" s="50" t="s">
        <v>358</v>
      </c>
      <c r="H26" s="50"/>
      <c r="I26" s="49"/>
    </row>
    <row r="27" spans="1:9" ht="21.75" customHeight="1">
      <c r="A27" s="28"/>
      <c r="B27" s="25"/>
      <c r="C27" s="28"/>
      <c r="D27" s="33" t="s">
        <v>359</v>
      </c>
      <c r="E27" s="49"/>
      <c r="F27" s="28"/>
      <c r="G27" s="50" t="s">
        <v>359</v>
      </c>
      <c r="H27" s="50"/>
      <c r="I27" s="49"/>
    </row>
    <row r="28" spans="1:9" ht="21.75" customHeight="1">
      <c r="A28" s="28"/>
      <c r="B28" s="25"/>
      <c r="C28" s="28"/>
      <c r="D28" s="33" t="s">
        <v>360</v>
      </c>
      <c r="E28" s="49"/>
      <c r="F28" s="28"/>
      <c r="G28" s="50" t="s">
        <v>360</v>
      </c>
      <c r="H28" s="50"/>
      <c r="I28" s="49"/>
    </row>
    <row r="29" spans="1:9" ht="21.75" customHeight="1">
      <c r="A29" s="28"/>
      <c r="B29" s="25"/>
      <c r="C29" s="28" t="s">
        <v>367</v>
      </c>
      <c r="D29" s="33" t="s">
        <v>358</v>
      </c>
      <c r="E29" s="49"/>
      <c r="F29" s="28" t="s">
        <v>367</v>
      </c>
      <c r="G29" s="50" t="s">
        <v>358</v>
      </c>
      <c r="H29" s="50"/>
      <c r="I29" s="49"/>
    </row>
    <row r="30" spans="1:9" ht="21.75" customHeight="1">
      <c r="A30" s="28"/>
      <c r="B30" s="25"/>
      <c r="C30" s="28"/>
      <c r="D30" s="33" t="s">
        <v>359</v>
      </c>
      <c r="E30" s="49"/>
      <c r="F30" s="28"/>
      <c r="G30" s="50" t="s">
        <v>359</v>
      </c>
      <c r="H30" s="50"/>
      <c r="I30" s="49"/>
    </row>
    <row r="31" spans="1:9" ht="21.75" customHeight="1">
      <c r="A31" s="28"/>
      <c r="B31" s="25"/>
      <c r="C31" s="28"/>
      <c r="D31" s="33" t="s">
        <v>360</v>
      </c>
      <c r="E31" s="49"/>
      <c r="F31" s="28"/>
      <c r="G31" s="50" t="s">
        <v>360</v>
      </c>
      <c r="H31" s="50"/>
      <c r="I31" s="49"/>
    </row>
    <row r="32" spans="1:9" ht="21.75" customHeight="1">
      <c r="A32" s="28"/>
      <c r="B32" s="25"/>
      <c r="C32" s="28" t="s">
        <v>368</v>
      </c>
      <c r="D32" s="33" t="s">
        <v>358</v>
      </c>
      <c r="E32" s="49"/>
      <c r="F32" s="28" t="s">
        <v>368</v>
      </c>
      <c r="G32" s="50" t="s">
        <v>358</v>
      </c>
      <c r="H32" s="50"/>
      <c r="I32" s="49"/>
    </row>
    <row r="33" spans="1:9" ht="21.75" customHeight="1">
      <c r="A33" s="28"/>
      <c r="B33" s="25"/>
      <c r="C33" s="28"/>
      <c r="D33" s="33" t="s">
        <v>359</v>
      </c>
      <c r="E33" s="49"/>
      <c r="F33" s="28"/>
      <c r="G33" s="50" t="s">
        <v>359</v>
      </c>
      <c r="H33" s="50"/>
      <c r="I33" s="49"/>
    </row>
    <row r="34" spans="1:9" ht="21.75" customHeight="1">
      <c r="A34" s="28"/>
      <c r="B34" s="25"/>
      <c r="C34" s="28"/>
      <c r="D34" s="33" t="s">
        <v>360</v>
      </c>
      <c r="E34" s="49"/>
      <c r="F34" s="28"/>
      <c r="G34" s="50" t="s">
        <v>360</v>
      </c>
      <c r="H34" s="50"/>
      <c r="I34" s="49"/>
    </row>
    <row r="35" spans="1:9" ht="21.75" customHeight="1">
      <c r="A35" s="28"/>
      <c r="B35" s="25"/>
      <c r="C35" s="28" t="s">
        <v>369</v>
      </c>
      <c r="D35" s="33" t="s">
        <v>358</v>
      </c>
      <c r="E35" s="49"/>
      <c r="F35" s="28" t="s">
        <v>369</v>
      </c>
      <c r="G35" s="50" t="s">
        <v>358</v>
      </c>
      <c r="H35" s="50"/>
      <c r="I35" s="49"/>
    </row>
    <row r="36" spans="1:9" ht="21.75" customHeight="1">
      <c r="A36" s="28"/>
      <c r="B36" s="25"/>
      <c r="C36" s="28"/>
      <c r="D36" s="33" t="s">
        <v>359</v>
      </c>
      <c r="E36" s="49"/>
      <c r="F36" s="28"/>
      <c r="G36" s="50" t="s">
        <v>359</v>
      </c>
      <c r="H36" s="50"/>
      <c r="I36" s="49"/>
    </row>
    <row r="37" spans="1:9" ht="21.75" customHeight="1">
      <c r="A37" s="28"/>
      <c r="B37" s="25"/>
      <c r="C37" s="28"/>
      <c r="D37" s="33" t="s">
        <v>360</v>
      </c>
      <c r="E37" s="49"/>
      <c r="F37" s="28"/>
      <c r="G37" s="50" t="s">
        <v>360</v>
      </c>
      <c r="H37" s="50"/>
      <c r="I37" s="49"/>
    </row>
    <row r="38" spans="1:9" ht="21.75" customHeight="1">
      <c r="A38" s="28"/>
      <c r="B38" s="25"/>
      <c r="C38" s="28" t="s">
        <v>364</v>
      </c>
      <c r="D38" s="49"/>
      <c r="E38" s="49"/>
      <c r="F38" s="28" t="s">
        <v>364</v>
      </c>
      <c r="G38" s="50"/>
      <c r="H38" s="50"/>
      <c r="I38" s="49"/>
    </row>
    <row r="39" spans="1:9" ht="21.75" customHeight="1">
      <c r="A39" s="28"/>
      <c r="B39" s="28" t="s">
        <v>370</v>
      </c>
      <c r="C39" s="28" t="s">
        <v>371</v>
      </c>
      <c r="D39" s="33" t="s">
        <v>358</v>
      </c>
      <c r="E39" s="25"/>
      <c r="F39" s="28" t="s">
        <v>371</v>
      </c>
      <c r="G39" s="50" t="s">
        <v>358</v>
      </c>
      <c r="H39" s="50"/>
      <c r="I39" s="49"/>
    </row>
    <row r="40" spans="1:9" ht="21.75" customHeight="1">
      <c r="A40" s="28"/>
      <c r="B40" s="28"/>
      <c r="C40" s="28"/>
      <c r="D40" s="33" t="s">
        <v>359</v>
      </c>
      <c r="E40" s="28"/>
      <c r="F40" s="28"/>
      <c r="G40" s="50" t="s">
        <v>359</v>
      </c>
      <c r="H40" s="50"/>
      <c r="I40" s="49"/>
    </row>
    <row r="41" spans="1:9" ht="21.75" customHeight="1">
      <c r="A41" s="28"/>
      <c r="B41" s="28"/>
      <c r="C41" s="28"/>
      <c r="D41" s="33" t="s">
        <v>360</v>
      </c>
      <c r="E41" s="28"/>
      <c r="F41" s="28"/>
      <c r="G41" s="50" t="s">
        <v>360</v>
      </c>
      <c r="H41" s="50"/>
      <c r="I41" s="49"/>
    </row>
    <row r="42" spans="1:9" ht="21.75" customHeight="1">
      <c r="A42" s="28"/>
      <c r="B42" s="28"/>
      <c r="C42" s="28" t="s">
        <v>364</v>
      </c>
      <c r="D42" s="49"/>
      <c r="E42" s="28"/>
      <c r="F42" s="28" t="s">
        <v>364</v>
      </c>
      <c r="G42" s="50"/>
      <c r="H42" s="50"/>
      <c r="I42" s="49"/>
    </row>
    <row r="43" spans="1:9" ht="21" customHeight="1">
      <c r="A43" s="51" t="s">
        <v>392</v>
      </c>
      <c r="B43" s="51"/>
      <c r="C43" s="51"/>
      <c r="D43" s="51"/>
      <c r="E43" s="51"/>
      <c r="F43" s="51"/>
      <c r="G43" s="51"/>
      <c r="H43" s="51"/>
      <c r="I43" s="51"/>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5"/>
  <sheetViews>
    <sheetView workbookViewId="0" topLeftCell="A1">
      <selection activeCell="R14" sqref="R14"/>
    </sheetView>
  </sheetViews>
  <sheetFormatPr defaultColWidth="9.33203125" defaultRowHeight="11.25"/>
  <cols>
    <col min="1" max="1" width="7" style="0" customWidth="1"/>
    <col min="2" max="2" width="19.16015625" style="0" customWidth="1"/>
    <col min="3" max="3" width="8.5"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9.66015625" style="0" customWidth="1"/>
    <col min="12" max="14" width="10.5" style="0" customWidth="1"/>
    <col min="15" max="15" width="9.1601562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30" customHeight="1">
      <c r="A3" s="6"/>
      <c r="B3" s="6"/>
      <c r="C3" s="6"/>
      <c r="D3" s="6"/>
      <c r="E3" s="6"/>
      <c r="F3" s="6"/>
      <c r="G3" s="6"/>
      <c r="H3" s="6"/>
      <c r="I3" s="6"/>
      <c r="J3" s="6"/>
      <c r="K3" s="6"/>
      <c r="L3" s="6"/>
      <c r="M3" s="6"/>
      <c r="N3" s="6" t="s">
        <v>393</v>
      </c>
      <c r="O3" s="6"/>
    </row>
    <row r="4" spans="1:15" s="1" customFormat="1" ht="24.75" customHeight="1">
      <c r="A4" s="7" t="s">
        <v>6</v>
      </c>
      <c r="B4" s="7" t="s">
        <v>394</v>
      </c>
      <c r="C4" s="7" t="s">
        <v>395</v>
      </c>
      <c r="D4" s="7"/>
      <c r="E4" s="7" t="s">
        <v>396</v>
      </c>
      <c r="F4" s="7"/>
      <c r="G4" s="7" t="s">
        <v>397</v>
      </c>
      <c r="H4" s="7" t="s">
        <v>398</v>
      </c>
      <c r="I4" s="7"/>
      <c r="J4" s="7"/>
      <c r="K4" s="7"/>
      <c r="L4" s="7" t="s">
        <v>399</v>
      </c>
      <c r="M4" s="7"/>
      <c r="N4" s="7"/>
      <c r="O4" s="7"/>
    </row>
    <row r="5" spans="1:15" s="1" customFormat="1" ht="31.5" customHeight="1">
      <c r="A5" s="7"/>
      <c r="B5" s="7"/>
      <c r="C5" s="7" t="s">
        <v>400</v>
      </c>
      <c r="D5" s="7" t="s">
        <v>401</v>
      </c>
      <c r="E5" s="7" t="s">
        <v>400</v>
      </c>
      <c r="F5" s="7" t="s">
        <v>401</v>
      </c>
      <c r="G5" s="7"/>
      <c r="H5" s="7" t="s">
        <v>402</v>
      </c>
      <c r="I5" s="7" t="s">
        <v>403</v>
      </c>
      <c r="J5" s="7" t="s">
        <v>404</v>
      </c>
      <c r="K5" s="7" t="s">
        <v>405</v>
      </c>
      <c r="L5" s="7" t="s">
        <v>402</v>
      </c>
      <c r="M5" s="7" t="s">
        <v>403</v>
      </c>
      <c r="N5" s="7" t="s">
        <v>404</v>
      </c>
      <c r="O5" s="7" t="s">
        <v>405</v>
      </c>
    </row>
    <row r="6" spans="1:15" s="1" customFormat="1" ht="19.5" customHeight="1">
      <c r="A6" s="7">
        <v>1</v>
      </c>
      <c r="B6" s="7" t="s">
        <v>312</v>
      </c>
      <c r="C6" s="7">
        <v>11</v>
      </c>
      <c r="D6" s="7">
        <v>0</v>
      </c>
      <c r="E6" s="7">
        <v>9</v>
      </c>
      <c r="F6" s="7">
        <v>7</v>
      </c>
      <c r="G6" s="7">
        <v>3</v>
      </c>
      <c r="H6" s="7">
        <v>2</v>
      </c>
      <c r="I6" s="10">
        <v>38.6752</v>
      </c>
      <c r="J6" s="11">
        <v>241</v>
      </c>
      <c r="K6" s="12">
        <v>143.91</v>
      </c>
      <c r="L6" s="7"/>
      <c r="M6" s="7"/>
      <c r="N6" s="7"/>
      <c r="O6" s="7"/>
    </row>
    <row r="7" spans="1:15" s="1" customFormat="1" ht="19.5" customHeight="1">
      <c r="A7" s="7">
        <v>2</v>
      </c>
      <c r="B7" s="7" t="s">
        <v>406</v>
      </c>
      <c r="C7" s="7"/>
      <c r="D7" s="7">
        <v>5</v>
      </c>
      <c r="E7" s="7"/>
      <c r="F7" s="7">
        <v>4</v>
      </c>
      <c r="G7" s="7"/>
      <c r="H7" s="7"/>
      <c r="I7" s="10"/>
      <c r="J7" s="13"/>
      <c r="K7" s="14"/>
      <c r="L7" s="7"/>
      <c r="M7" s="7"/>
      <c r="N7" s="7"/>
      <c r="O7" s="7"/>
    </row>
    <row r="8" spans="1:15" s="1" customFormat="1" ht="19.5" customHeight="1">
      <c r="A8" s="7">
        <v>3</v>
      </c>
      <c r="B8" s="7" t="s">
        <v>407</v>
      </c>
      <c r="C8" s="7"/>
      <c r="D8" s="7">
        <v>7</v>
      </c>
      <c r="E8" s="7"/>
      <c r="F8" s="7">
        <v>7</v>
      </c>
      <c r="G8" s="7">
        <v>3</v>
      </c>
      <c r="H8" s="7">
        <v>1</v>
      </c>
      <c r="I8" s="10">
        <v>16.43</v>
      </c>
      <c r="J8" s="7">
        <v>1736</v>
      </c>
      <c r="K8" s="10">
        <v>843.9769</v>
      </c>
      <c r="L8" s="7"/>
      <c r="M8" s="7"/>
      <c r="N8" s="7"/>
      <c r="O8" s="7"/>
    </row>
    <row r="9" spans="1:15" s="1" customFormat="1" ht="19.5" customHeight="1">
      <c r="A9" s="7">
        <v>4</v>
      </c>
      <c r="B9" s="7" t="s">
        <v>408</v>
      </c>
      <c r="C9" s="7"/>
      <c r="D9" s="7">
        <v>36</v>
      </c>
      <c r="E9" s="7"/>
      <c r="F9" s="7">
        <v>39</v>
      </c>
      <c r="G9" s="7">
        <v>26</v>
      </c>
      <c r="H9" s="7">
        <v>1</v>
      </c>
      <c r="I9" s="10">
        <v>12</v>
      </c>
      <c r="J9" s="7">
        <v>124</v>
      </c>
      <c r="K9" s="10">
        <v>634.811</v>
      </c>
      <c r="L9" s="7"/>
      <c r="M9" s="7"/>
      <c r="N9" s="7"/>
      <c r="O9" s="7"/>
    </row>
    <row r="10" spans="1:15" s="1" customFormat="1" ht="19.5" customHeight="1">
      <c r="A10" s="7">
        <v>5</v>
      </c>
      <c r="B10" s="7" t="s">
        <v>409</v>
      </c>
      <c r="C10" s="7"/>
      <c r="D10" s="7">
        <v>9</v>
      </c>
      <c r="E10" s="7"/>
      <c r="F10" s="7">
        <v>9</v>
      </c>
      <c r="G10" s="7"/>
      <c r="H10" s="7"/>
      <c r="I10" s="10"/>
      <c r="J10" s="7">
        <v>1811</v>
      </c>
      <c r="K10" s="10">
        <v>58.8214</v>
      </c>
      <c r="L10" s="7"/>
      <c r="M10" s="7"/>
      <c r="N10" s="7"/>
      <c r="O10" s="7"/>
    </row>
    <row r="11" spans="1:15" s="1" customFormat="1" ht="19.5" customHeight="1">
      <c r="A11" s="7">
        <v>6</v>
      </c>
      <c r="B11" s="7" t="s">
        <v>410</v>
      </c>
      <c r="C11" s="7"/>
      <c r="D11" s="7">
        <v>7</v>
      </c>
      <c r="E11" s="7"/>
      <c r="F11" s="7">
        <v>6</v>
      </c>
      <c r="G11" s="7"/>
      <c r="H11" s="7"/>
      <c r="I11" s="10"/>
      <c r="J11" s="7">
        <v>630</v>
      </c>
      <c r="K11" s="10">
        <v>869.51</v>
      </c>
      <c r="L11" s="7"/>
      <c r="M11" s="7"/>
      <c r="N11" s="7"/>
      <c r="O11" s="7"/>
    </row>
    <row r="12" spans="1:15" s="1" customFormat="1" ht="19.5" customHeight="1">
      <c r="A12" s="7">
        <v>7</v>
      </c>
      <c r="B12" s="7" t="s">
        <v>411</v>
      </c>
      <c r="C12" s="7"/>
      <c r="D12" s="7">
        <v>4</v>
      </c>
      <c r="E12" s="7"/>
      <c r="F12" s="7">
        <v>4</v>
      </c>
      <c r="G12" s="7"/>
      <c r="H12" s="7"/>
      <c r="I12" s="10"/>
      <c r="J12" s="7">
        <v>53</v>
      </c>
      <c r="K12" s="10">
        <v>11.7035</v>
      </c>
      <c r="L12" s="7"/>
      <c r="M12" s="7"/>
      <c r="N12" s="7"/>
      <c r="O12" s="7"/>
    </row>
    <row r="13" spans="1:15" s="1" customFormat="1" ht="19.5" customHeight="1">
      <c r="A13" s="7">
        <v>8</v>
      </c>
      <c r="B13" s="7" t="s">
        <v>412</v>
      </c>
      <c r="C13" s="7"/>
      <c r="D13" s="7">
        <v>14</v>
      </c>
      <c r="E13" s="7"/>
      <c r="F13" s="7">
        <v>14</v>
      </c>
      <c r="G13" s="7"/>
      <c r="H13" s="7"/>
      <c r="I13" s="10"/>
      <c r="J13" s="7">
        <v>185</v>
      </c>
      <c r="K13" s="10">
        <v>25.82</v>
      </c>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1" customFormat="1" ht="19.5" customHeight="1">
      <c r="A19" s="7">
        <v>15</v>
      </c>
      <c r="B19" s="7"/>
      <c r="C19" s="7"/>
      <c r="D19" s="7"/>
      <c r="E19" s="7"/>
      <c r="F19" s="7"/>
      <c r="G19" s="7"/>
      <c r="H19" s="7"/>
      <c r="I19" s="10"/>
      <c r="J19" s="7"/>
      <c r="K19" s="10"/>
      <c r="L19" s="7"/>
      <c r="M19" s="7"/>
      <c r="N19" s="7"/>
      <c r="O19" s="7"/>
    </row>
    <row r="20" spans="1:15" s="2" customFormat="1" ht="19.5" customHeight="1">
      <c r="A20" s="7"/>
      <c r="B20" s="7" t="s">
        <v>126</v>
      </c>
      <c r="C20" s="7">
        <f>SUM(C6:C19)</f>
        <v>11</v>
      </c>
      <c r="D20" s="7">
        <f aca="true" t="shared" si="0" ref="D20:O20">SUM(D6:D19)</f>
        <v>82</v>
      </c>
      <c r="E20" s="7">
        <f t="shared" si="0"/>
        <v>9</v>
      </c>
      <c r="F20" s="7">
        <f t="shared" si="0"/>
        <v>90</v>
      </c>
      <c r="G20" s="7">
        <f t="shared" si="0"/>
        <v>32</v>
      </c>
      <c r="H20" s="7">
        <f t="shared" si="0"/>
        <v>4</v>
      </c>
      <c r="I20" s="7">
        <f t="shared" si="0"/>
        <v>67.1052</v>
      </c>
      <c r="J20" s="7">
        <f t="shared" si="0"/>
        <v>4780</v>
      </c>
      <c r="K20" s="10">
        <f t="shared" si="0"/>
        <v>2588.5528000000004</v>
      </c>
      <c r="L20" s="7">
        <f t="shared" si="0"/>
        <v>0</v>
      </c>
      <c r="M20" s="7">
        <f t="shared" si="0"/>
        <v>0</v>
      </c>
      <c r="N20" s="7">
        <f t="shared" si="0"/>
        <v>0</v>
      </c>
      <c r="O20" s="7">
        <f t="shared" si="0"/>
        <v>0</v>
      </c>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8"/>
      <c r="B41" s="8"/>
      <c r="C41" s="8"/>
      <c r="D41" s="8"/>
      <c r="E41" s="8"/>
      <c r="F41" s="8"/>
      <c r="G41" s="8"/>
      <c r="H41" s="8"/>
      <c r="I41" s="8"/>
      <c r="J41" s="8"/>
      <c r="K41" s="8"/>
      <c r="L41" s="8"/>
      <c r="M41" s="8"/>
      <c r="N41" s="8"/>
      <c r="O41" s="8"/>
    </row>
    <row r="42" spans="1:15" s="2"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pans="1:15" s="3" customFormat="1" ht="24.75" customHeight="1">
      <c r="A45" s="9"/>
      <c r="B45" s="9"/>
      <c r="C45" s="9"/>
      <c r="D45" s="9"/>
      <c r="E45" s="9"/>
      <c r="F45" s="9"/>
      <c r="G45" s="9"/>
      <c r="H45" s="9"/>
      <c r="I45" s="9"/>
      <c r="J45" s="9"/>
      <c r="K45" s="9"/>
      <c r="L45" s="9"/>
      <c r="M45" s="9"/>
      <c r="N45" s="9"/>
      <c r="O45" s="9"/>
    </row>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sheetData>
  <sheetProtection/>
  <mergeCells count="11">
    <mergeCell ref="A1:B1"/>
    <mergeCell ref="A2:O2"/>
    <mergeCell ref="C4:D4"/>
    <mergeCell ref="E4:F4"/>
    <mergeCell ref="H4:K4"/>
    <mergeCell ref="L4:O4"/>
    <mergeCell ref="A4:A5"/>
    <mergeCell ref="B4:B5"/>
    <mergeCell ref="G4:G5"/>
    <mergeCell ref="J6:J7"/>
    <mergeCell ref="K6:K7"/>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N54" sqref="N54"/>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A12" sqref="A12:IV12"/>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8" t="s">
        <v>5</v>
      </c>
      <c r="B1" s="168"/>
      <c r="C1" s="168"/>
      <c r="D1" s="168"/>
      <c r="E1" s="168"/>
      <c r="F1" s="168"/>
      <c r="G1" s="168"/>
      <c r="H1" s="168"/>
      <c r="I1" s="168"/>
      <c r="J1" s="168"/>
      <c r="K1" s="168"/>
      <c r="L1" s="168"/>
    </row>
    <row r="2" spans="1:12" s="166" customFormat="1" ht="24.75" customHeight="1">
      <c r="A2" s="169" t="s">
        <v>6</v>
      </c>
      <c r="B2" s="170" t="s">
        <v>7</v>
      </c>
      <c r="C2" s="171"/>
      <c r="D2" s="171"/>
      <c r="E2" s="171"/>
      <c r="F2" s="171"/>
      <c r="G2" s="171"/>
      <c r="H2" s="171"/>
      <c r="I2" s="171"/>
      <c r="J2" s="175"/>
      <c r="K2" s="169" t="s">
        <v>8</v>
      </c>
      <c r="L2" s="169" t="s">
        <v>9</v>
      </c>
    </row>
    <row r="3" spans="1:12" s="167" customFormat="1" ht="24.75" customHeight="1">
      <c r="A3" s="172" t="s">
        <v>10</v>
      </c>
      <c r="B3" s="173" t="s">
        <v>11</v>
      </c>
      <c r="C3" s="173"/>
      <c r="D3" s="173"/>
      <c r="E3" s="173"/>
      <c r="F3" s="173"/>
      <c r="G3" s="173"/>
      <c r="H3" s="173"/>
      <c r="I3" s="173"/>
      <c r="J3" s="173"/>
      <c r="K3" s="172" t="s">
        <v>12</v>
      </c>
      <c r="L3" s="172"/>
    </row>
    <row r="4" spans="1:12" s="167" customFormat="1" ht="24.75" customHeight="1">
      <c r="A4" s="172" t="s">
        <v>13</v>
      </c>
      <c r="B4" s="173" t="s">
        <v>14</v>
      </c>
      <c r="C4" s="173"/>
      <c r="D4" s="173"/>
      <c r="E4" s="173"/>
      <c r="F4" s="173"/>
      <c r="G4" s="173"/>
      <c r="H4" s="173"/>
      <c r="I4" s="173"/>
      <c r="J4" s="173"/>
      <c r="K4" s="172" t="s">
        <v>12</v>
      </c>
      <c r="L4" s="176"/>
    </row>
    <row r="5" spans="1:12" s="167" customFormat="1" ht="24.75" customHeight="1">
      <c r="A5" s="172" t="s">
        <v>15</v>
      </c>
      <c r="B5" s="173" t="s">
        <v>16</v>
      </c>
      <c r="C5" s="173"/>
      <c r="D5" s="173"/>
      <c r="E5" s="173"/>
      <c r="F5" s="173"/>
      <c r="G5" s="173"/>
      <c r="H5" s="173"/>
      <c r="I5" s="173"/>
      <c r="J5" s="173"/>
      <c r="K5" s="172" t="s">
        <v>12</v>
      </c>
      <c r="L5" s="176"/>
    </row>
    <row r="6" spans="1:12" s="167" customFormat="1" ht="24.75" customHeight="1">
      <c r="A6" s="172" t="s">
        <v>17</v>
      </c>
      <c r="B6" s="173" t="s">
        <v>18</v>
      </c>
      <c r="C6" s="173"/>
      <c r="D6" s="173"/>
      <c r="E6" s="173"/>
      <c r="F6" s="173"/>
      <c r="G6" s="173"/>
      <c r="H6" s="173"/>
      <c r="I6" s="173"/>
      <c r="J6" s="173"/>
      <c r="K6" s="172" t="s">
        <v>12</v>
      </c>
      <c r="L6" s="173"/>
    </row>
    <row r="7" spans="1:12" s="167" customFormat="1" ht="24.75" customHeight="1">
      <c r="A7" s="172" t="s">
        <v>19</v>
      </c>
      <c r="B7" s="173" t="s">
        <v>20</v>
      </c>
      <c r="C7" s="173"/>
      <c r="D7" s="173"/>
      <c r="E7" s="173"/>
      <c r="F7" s="173"/>
      <c r="G7" s="173"/>
      <c r="H7" s="173"/>
      <c r="I7" s="173"/>
      <c r="J7" s="173"/>
      <c r="K7" s="172" t="s">
        <v>12</v>
      </c>
      <c r="L7" s="177"/>
    </row>
    <row r="8" spans="1:12" s="167" customFormat="1" ht="24.75" customHeight="1">
      <c r="A8" s="172" t="s">
        <v>21</v>
      </c>
      <c r="B8" s="173" t="s">
        <v>22</v>
      </c>
      <c r="C8" s="173"/>
      <c r="D8" s="173"/>
      <c r="E8" s="173"/>
      <c r="F8" s="173"/>
      <c r="G8" s="173"/>
      <c r="H8" s="173"/>
      <c r="I8" s="173"/>
      <c r="J8" s="173"/>
      <c r="K8" s="172" t="s">
        <v>12</v>
      </c>
      <c r="L8" s="177"/>
    </row>
    <row r="9" spans="1:12" s="167" customFormat="1" ht="24.75" customHeight="1">
      <c r="A9" s="172" t="s">
        <v>23</v>
      </c>
      <c r="B9" s="173" t="s">
        <v>24</v>
      </c>
      <c r="C9" s="173"/>
      <c r="D9" s="173"/>
      <c r="E9" s="173"/>
      <c r="F9" s="173"/>
      <c r="G9" s="173"/>
      <c r="H9" s="173"/>
      <c r="I9" s="173"/>
      <c r="J9" s="173"/>
      <c r="K9" s="172" t="s">
        <v>12</v>
      </c>
      <c r="L9" s="177"/>
    </row>
    <row r="10" spans="1:12" s="167" customFormat="1" ht="24.75" customHeight="1">
      <c r="A10" s="172" t="s">
        <v>25</v>
      </c>
      <c r="B10" s="173" t="s">
        <v>26</v>
      </c>
      <c r="C10" s="173"/>
      <c r="D10" s="173"/>
      <c r="E10" s="173"/>
      <c r="F10" s="173"/>
      <c r="G10" s="173"/>
      <c r="H10" s="173"/>
      <c r="I10" s="173"/>
      <c r="J10" s="173"/>
      <c r="K10" s="172" t="s">
        <v>12</v>
      </c>
      <c r="L10" s="177"/>
    </row>
    <row r="11" spans="1:12" s="167" customFormat="1" ht="24.75" customHeight="1">
      <c r="A11" s="172" t="s">
        <v>27</v>
      </c>
      <c r="B11" s="173" t="s">
        <v>28</v>
      </c>
      <c r="C11" s="173"/>
      <c r="D11" s="173"/>
      <c r="E11" s="173"/>
      <c r="F11" s="173"/>
      <c r="G11" s="173"/>
      <c r="H11" s="173"/>
      <c r="I11" s="173"/>
      <c r="J11" s="173"/>
      <c r="K11" s="172" t="s">
        <v>29</v>
      </c>
      <c r="L11" s="172" t="s">
        <v>30</v>
      </c>
    </row>
    <row r="12" spans="1:12" s="167" customFormat="1" ht="24.75" customHeight="1">
      <c r="A12" s="172" t="s">
        <v>31</v>
      </c>
      <c r="B12" s="173" t="s">
        <v>32</v>
      </c>
      <c r="C12" s="173"/>
      <c r="D12" s="173"/>
      <c r="E12" s="173"/>
      <c r="F12" s="173"/>
      <c r="G12" s="173"/>
      <c r="H12" s="173"/>
      <c r="I12" s="173"/>
      <c r="J12" s="173"/>
      <c r="K12" s="172" t="s">
        <v>12</v>
      </c>
      <c r="L12" s="172"/>
    </row>
    <row r="13" spans="1:12" s="167" customFormat="1" ht="24.75" customHeight="1">
      <c r="A13" s="172" t="s">
        <v>33</v>
      </c>
      <c r="B13" s="173" t="s">
        <v>34</v>
      </c>
      <c r="C13" s="173"/>
      <c r="D13" s="173"/>
      <c r="E13" s="173"/>
      <c r="F13" s="173"/>
      <c r="G13" s="173"/>
      <c r="H13" s="173"/>
      <c r="I13" s="173"/>
      <c r="J13" s="173"/>
      <c r="K13" s="172" t="s">
        <v>12</v>
      </c>
      <c r="L13" s="172"/>
    </row>
    <row r="14" spans="1:12" s="167" customFormat="1" ht="24.75" customHeight="1">
      <c r="A14" s="172" t="s">
        <v>35</v>
      </c>
      <c r="B14" s="174" t="s">
        <v>36</v>
      </c>
      <c r="C14" s="174"/>
      <c r="D14" s="174"/>
      <c r="E14" s="174"/>
      <c r="F14" s="174"/>
      <c r="G14" s="174"/>
      <c r="H14" s="174"/>
      <c r="I14" s="174"/>
      <c r="J14" s="174"/>
      <c r="K14" s="172" t="s">
        <v>12</v>
      </c>
      <c r="L14" s="178"/>
    </row>
    <row r="15" spans="1:12" ht="24.75" customHeight="1">
      <c r="A15" s="172" t="s">
        <v>37</v>
      </c>
      <c r="B15" s="173" t="s">
        <v>38</v>
      </c>
      <c r="C15" s="173"/>
      <c r="D15" s="173"/>
      <c r="E15" s="173"/>
      <c r="F15" s="173"/>
      <c r="G15" s="173"/>
      <c r="H15" s="173"/>
      <c r="I15" s="173"/>
      <c r="J15" s="173"/>
      <c r="K15" s="172" t="s">
        <v>29</v>
      </c>
      <c r="L15" s="179" t="s">
        <v>39</v>
      </c>
    </row>
    <row r="16" spans="1:12" ht="24.75" customHeight="1">
      <c r="A16" s="172" t="s">
        <v>40</v>
      </c>
      <c r="B16" s="173" t="s">
        <v>41</v>
      </c>
      <c r="C16" s="173"/>
      <c r="D16" s="173"/>
      <c r="E16" s="173"/>
      <c r="F16" s="173"/>
      <c r="G16" s="173"/>
      <c r="H16" s="173"/>
      <c r="I16" s="173"/>
      <c r="J16" s="173"/>
      <c r="K16" s="172" t="s">
        <v>29</v>
      </c>
      <c r="L16" s="179" t="s">
        <v>39</v>
      </c>
    </row>
    <row r="17" spans="1:12" ht="24.75" customHeight="1">
      <c r="A17" s="172" t="s">
        <v>42</v>
      </c>
      <c r="B17" s="173" t="s">
        <v>43</v>
      </c>
      <c r="C17" s="173"/>
      <c r="D17" s="173"/>
      <c r="E17" s="173"/>
      <c r="F17" s="173"/>
      <c r="G17" s="173"/>
      <c r="H17" s="173"/>
      <c r="I17" s="173"/>
      <c r="J17" s="173"/>
      <c r="K17" s="172" t="s">
        <v>29</v>
      </c>
      <c r="L17" s="179" t="s">
        <v>39</v>
      </c>
    </row>
    <row r="18" spans="1:12" ht="24.75" customHeight="1">
      <c r="A18" s="172" t="s">
        <v>44</v>
      </c>
      <c r="B18" s="173" t="s">
        <v>45</v>
      </c>
      <c r="C18" s="173"/>
      <c r="D18" s="173"/>
      <c r="E18" s="173"/>
      <c r="F18" s="173"/>
      <c r="G18" s="173"/>
      <c r="H18" s="173"/>
      <c r="I18" s="173"/>
      <c r="J18" s="173"/>
      <c r="K18" s="172" t="s">
        <v>12</v>
      </c>
      <c r="L18" s="18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9" sqref="F9"/>
    </sheetView>
  </sheetViews>
  <sheetFormatPr defaultColWidth="9.16015625" defaultRowHeight="12.75" customHeight="1"/>
  <cols>
    <col min="1" max="1" width="40.5" style="0" customWidth="1"/>
    <col min="2" max="2" width="23.33203125" style="96" customWidth="1"/>
    <col min="3" max="3" width="41" style="0" customWidth="1"/>
    <col min="4" max="4" width="28.66015625" style="96" customWidth="1"/>
    <col min="5" max="5" width="43" style="0" customWidth="1"/>
    <col min="6" max="6" width="24.16015625" style="95" customWidth="1"/>
  </cols>
  <sheetData>
    <row r="1" spans="1:6" ht="13.5" customHeight="1">
      <c r="A1" s="103" t="s">
        <v>10</v>
      </c>
      <c r="B1" s="110"/>
      <c r="C1" s="104"/>
      <c r="D1" s="110"/>
      <c r="E1" s="104"/>
      <c r="F1" s="158"/>
    </row>
    <row r="2" spans="1:6" ht="16.5" customHeight="1">
      <c r="A2" s="159" t="s">
        <v>11</v>
      </c>
      <c r="B2" s="159"/>
      <c r="C2" s="159"/>
      <c r="D2" s="159"/>
      <c r="E2" s="159"/>
      <c r="F2" s="159"/>
    </row>
    <row r="3" spans="1:6" ht="15" customHeight="1">
      <c r="A3" s="108"/>
      <c r="B3" s="108"/>
      <c r="C3" s="109"/>
      <c r="D3" s="160"/>
      <c r="E3" s="110"/>
      <c r="F3" s="110" t="s">
        <v>46</v>
      </c>
    </row>
    <row r="4" spans="1:6" ht="18.75" customHeight="1">
      <c r="A4" s="111" t="s">
        <v>47</v>
      </c>
      <c r="B4" s="111"/>
      <c r="C4" s="111" t="s">
        <v>48</v>
      </c>
      <c r="D4" s="111"/>
      <c r="E4" s="111"/>
      <c r="F4" s="111"/>
    </row>
    <row r="5" spans="1:6" ht="18.75" customHeight="1">
      <c r="A5" s="111" t="s">
        <v>49</v>
      </c>
      <c r="B5" s="111" t="s">
        <v>50</v>
      </c>
      <c r="C5" s="111" t="s">
        <v>51</v>
      </c>
      <c r="D5" s="112" t="s">
        <v>50</v>
      </c>
      <c r="E5" s="111" t="s">
        <v>52</v>
      </c>
      <c r="F5" s="111" t="s">
        <v>50</v>
      </c>
    </row>
    <row r="6" spans="1:6" ht="18.75" customHeight="1">
      <c r="A6" s="143" t="s">
        <v>53</v>
      </c>
      <c r="B6" s="118">
        <v>98610.48</v>
      </c>
      <c r="C6" s="143" t="s">
        <v>53</v>
      </c>
      <c r="D6" s="118">
        <f>SUM(D7:D34)</f>
        <v>98610.48</v>
      </c>
      <c r="E6" s="99" t="s">
        <v>53</v>
      </c>
      <c r="F6" s="118">
        <f>F7+F12+F23+F24+F25</f>
        <v>98610.47999999998</v>
      </c>
    </row>
    <row r="7" spans="1:6" ht="18.75" customHeight="1">
      <c r="A7" s="113" t="s">
        <v>54</v>
      </c>
      <c r="B7" s="118">
        <f>B8+B10+B11</f>
        <v>98610.48</v>
      </c>
      <c r="C7" s="100" t="s">
        <v>55</v>
      </c>
      <c r="D7" s="120"/>
      <c r="E7" s="99" t="s">
        <v>56</v>
      </c>
      <c r="F7" s="118">
        <f>SUM(F8:F11)</f>
        <v>98610.47999999998</v>
      </c>
    </row>
    <row r="8" spans="1:8" ht="18.75" customHeight="1">
      <c r="A8" s="113" t="s">
        <v>57</v>
      </c>
      <c r="B8" s="120">
        <v>98610.48</v>
      </c>
      <c r="C8" s="100" t="s">
        <v>58</v>
      </c>
      <c r="D8" s="120"/>
      <c r="E8" s="99" t="s">
        <v>59</v>
      </c>
      <c r="F8" s="120">
        <v>52352.38</v>
      </c>
      <c r="H8" s="63"/>
    </row>
    <row r="9" spans="1:6" ht="18.75" customHeight="1">
      <c r="A9" s="145" t="s">
        <v>60</v>
      </c>
      <c r="B9" s="120">
        <v>43396</v>
      </c>
      <c r="C9" s="100" t="s">
        <v>61</v>
      </c>
      <c r="D9" s="120"/>
      <c r="E9" s="99" t="s">
        <v>62</v>
      </c>
      <c r="F9" s="120">
        <v>38709.95</v>
      </c>
    </row>
    <row r="10" spans="1:6" ht="18.75" customHeight="1">
      <c r="A10" s="113" t="s">
        <v>63</v>
      </c>
      <c r="B10" s="120"/>
      <c r="C10" s="100" t="s">
        <v>64</v>
      </c>
      <c r="D10" s="120"/>
      <c r="E10" s="99" t="s">
        <v>65</v>
      </c>
      <c r="F10" s="120">
        <v>7548.15</v>
      </c>
    </row>
    <row r="11" spans="1:6" ht="18.75" customHeight="1">
      <c r="A11" s="113" t="s">
        <v>66</v>
      </c>
      <c r="B11" s="120"/>
      <c r="C11" s="100" t="s">
        <v>67</v>
      </c>
      <c r="D11" s="120">
        <v>98610.48</v>
      </c>
      <c r="E11" s="99" t="s">
        <v>68</v>
      </c>
      <c r="F11" s="120"/>
    </row>
    <row r="12" spans="1:6" ht="18.75" customHeight="1">
      <c r="A12" s="113" t="s">
        <v>69</v>
      </c>
      <c r="B12" s="120"/>
      <c r="C12" s="100" t="s">
        <v>70</v>
      </c>
      <c r="D12" s="120"/>
      <c r="E12" s="99" t="s">
        <v>71</v>
      </c>
      <c r="F12" s="118">
        <f>SUM(F13:F22)</f>
        <v>0</v>
      </c>
    </row>
    <row r="13" spans="1:6" ht="18.75" customHeight="1">
      <c r="A13" s="113" t="s">
        <v>72</v>
      </c>
      <c r="B13" s="120"/>
      <c r="C13" s="100" t="s">
        <v>73</v>
      </c>
      <c r="D13" s="120"/>
      <c r="E13" s="99" t="s">
        <v>59</v>
      </c>
      <c r="F13" s="120"/>
    </row>
    <row r="14" spans="1:6" ht="18.75" customHeight="1">
      <c r="A14" s="113" t="s">
        <v>74</v>
      </c>
      <c r="B14" s="120"/>
      <c r="C14" s="100" t="s">
        <v>75</v>
      </c>
      <c r="D14" s="120"/>
      <c r="E14" s="99" t="s">
        <v>62</v>
      </c>
      <c r="F14" s="120"/>
    </row>
    <row r="15" spans="1:6" ht="18.75" customHeight="1">
      <c r="A15" s="113" t="s">
        <v>76</v>
      </c>
      <c r="B15" s="120"/>
      <c r="C15" s="100" t="s">
        <v>77</v>
      </c>
      <c r="D15" s="120"/>
      <c r="E15" s="99" t="s">
        <v>78</v>
      </c>
      <c r="F15" s="120"/>
    </row>
    <row r="16" spans="1:6" ht="18.75" customHeight="1">
      <c r="A16" s="147" t="s">
        <v>79</v>
      </c>
      <c r="B16" s="120"/>
      <c r="C16" s="100" t="s">
        <v>80</v>
      </c>
      <c r="D16" s="120"/>
      <c r="E16" s="99" t="s">
        <v>81</v>
      </c>
      <c r="F16" s="120"/>
    </row>
    <row r="17" spans="1:6" ht="18.75" customHeight="1">
      <c r="A17" s="147" t="s">
        <v>82</v>
      </c>
      <c r="B17" s="120"/>
      <c r="C17" s="100" t="s">
        <v>83</v>
      </c>
      <c r="D17" s="120"/>
      <c r="E17" s="99" t="s">
        <v>84</v>
      </c>
      <c r="F17" s="120"/>
    </row>
    <row r="18" spans="1:6" ht="18.75" customHeight="1">
      <c r="A18" s="147"/>
      <c r="B18" s="161"/>
      <c r="C18" s="100" t="s">
        <v>85</v>
      </c>
      <c r="D18" s="120"/>
      <c r="E18" s="99" t="s">
        <v>86</v>
      </c>
      <c r="F18" s="120"/>
    </row>
    <row r="19" spans="1:6" ht="18.75" customHeight="1">
      <c r="A19" s="121"/>
      <c r="B19" s="162"/>
      <c r="C19" s="100" t="s">
        <v>87</v>
      </c>
      <c r="D19" s="120"/>
      <c r="E19" s="99" t="s">
        <v>88</v>
      </c>
      <c r="F19" s="120"/>
    </row>
    <row r="20" spans="1:6" ht="18.75" customHeight="1">
      <c r="A20" s="121"/>
      <c r="B20" s="161"/>
      <c r="C20" s="100" t="s">
        <v>89</v>
      </c>
      <c r="D20" s="120"/>
      <c r="E20" s="99" t="s">
        <v>90</v>
      </c>
      <c r="F20" s="120"/>
    </row>
    <row r="21" spans="1:6" ht="18.75" customHeight="1">
      <c r="A21" s="78"/>
      <c r="B21" s="161"/>
      <c r="C21" s="100" t="s">
        <v>91</v>
      </c>
      <c r="D21" s="120"/>
      <c r="E21" s="99" t="s">
        <v>92</v>
      </c>
      <c r="F21" s="120"/>
    </row>
    <row r="22" spans="1:6" ht="18.75" customHeight="1">
      <c r="A22" s="79"/>
      <c r="B22" s="161"/>
      <c r="C22" s="100" t="s">
        <v>93</v>
      </c>
      <c r="D22" s="120"/>
      <c r="E22" s="99" t="s">
        <v>94</v>
      </c>
      <c r="F22" s="120"/>
    </row>
    <row r="23" spans="1:6" ht="18.75" customHeight="1">
      <c r="A23" s="149"/>
      <c r="B23" s="161"/>
      <c r="C23" s="100" t="s">
        <v>95</v>
      </c>
      <c r="D23" s="120"/>
      <c r="E23" s="123" t="s">
        <v>96</v>
      </c>
      <c r="F23" s="120"/>
    </row>
    <row r="24" spans="1:6" ht="18.75" customHeight="1">
      <c r="A24" s="149"/>
      <c r="B24" s="161"/>
      <c r="C24" s="100" t="s">
        <v>97</v>
      </c>
      <c r="D24" s="120"/>
      <c r="E24" s="123" t="s">
        <v>98</v>
      </c>
      <c r="F24" s="120"/>
    </row>
    <row r="25" spans="1:7" ht="18.75" customHeight="1">
      <c r="A25" s="149"/>
      <c r="B25" s="161"/>
      <c r="C25" s="100" t="s">
        <v>99</v>
      </c>
      <c r="D25" s="120"/>
      <c r="E25" s="123" t="s">
        <v>100</v>
      </c>
      <c r="F25" s="120"/>
      <c r="G25" s="63"/>
    </row>
    <row r="26" spans="1:8" ht="18.75" customHeight="1">
      <c r="A26" s="149"/>
      <c r="B26" s="161"/>
      <c r="C26" s="100" t="s">
        <v>101</v>
      </c>
      <c r="D26" s="120"/>
      <c r="E26" s="123"/>
      <c r="F26" s="120"/>
      <c r="G26" s="63"/>
      <c r="H26" s="63"/>
    </row>
    <row r="27" spans="1:8" ht="18.75" customHeight="1">
      <c r="A27" s="79"/>
      <c r="B27" s="162"/>
      <c r="C27" s="100" t="s">
        <v>102</v>
      </c>
      <c r="D27" s="120"/>
      <c r="E27" s="99"/>
      <c r="F27" s="120"/>
      <c r="G27" s="63"/>
      <c r="H27" s="63"/>
    </row>
    <row r="28" spans="1:8" ht="18.75" customHeight="1">
      <c r="A28" s="149"/>
      <c r="B28" s="161"/>
      <c r="C28" s="100" t="s">
        <v>103</v>
      </c>
      <c r="D28" s="120"/>
      <c r="E28" s="99"/>
      <c r="F28" s="120"/>
      <c r="G28" s="63"/>
      <c r="H28" s="63"/>
    </row>
    <row r="29" spans="1:8" ht="18.75" customHeight="1">
      <c r="A29" s="79"/>
      <c r="B29" s="162"/>
      <c r="C29" s="100" t="s">
        <v>104</v>
      </c>
      <c r="D29" s="120"/>
      <c r="E29" s="99"/>
      <c r="F29" s="120"/>
      <c r="G29" s="63"/>
      <c r="H29" s="63"/>
    </row>
    <row r="30" spans="1:7" ht="18.75" customHeight="1">
      <c r="A30" s="79"/>
      <c r="B30" s="161"/>
      <c r="C30" s="100" t="s">
        <v>105</v>
      </c>
      <c r="D30" s="120"/>
      <c r="E30" s="99"/>
      <c r="F30" s="120"/>
      <c r="G30" s="63"/>
    </row>
    <row r="31" spans="1:7" ht="18.75" customHeight="1">
      <c r="A31" s="79"/>
      <c r="B31" s="161"/>
      <c r="C31" s="100" t="s">
        <v>106</v>
      </c>
      <c r="D31" s="120"/>
      <c r="E31" s="99"/>
      <c r="F31" s="120"/>
      <c r="G31" s="63"/>
    </row>
    <row r="32" spans="1:7" ht="18.75" customHeight="1">
      <c r="A32" s="79"/>
      <c r="B32" s="161"/>
      <c r="C32" s="100" t="s">
        <v>107</v>
      </c>
      <c r="D32" s="120"/>
      <c r="E32" s="99"/>
      <c r="F32" s="120"/>
      <c r="G32" s="63"/>
    </row>
    <row r="33" spans="1:8" ht="18.75" customHeight="1">
      <c r="A33" s="79"/>
      <c r="B33" s="161"/>
      <c r="C33" s="100" t="s">
        <v>108</v>
      </c>
      <c r="D33" s="120"/>
      <c r="E33" s="99"/>
      <c r="F33" s="120"/>
      <c r="G33" s="63"/>
      <c r="H33" s="63"/>
    </row>
    <row r="34" spans="1:7" ht="18.75" customHeight="1">
      <c r="A34" s="78"/>
      <c r="B34" s="161"/>
      <c r="C34" s="100" t="s">
        <v>109</v>
      </c>
      <c r="D34" s="120"/>
      <c r="E34" s="99"/>
      <c r="F34" s="120"/>
      <c r="G34" s="63"/>
    </row>
    <row r="35" spans="1:6" ht="18.75" customHeight="1">
      <c r="A35" s="79"/>
      <c r="B35" s="161"/>
      <c r="C35" s="117"/>
      <c r="D35" s="120"/>
      <c r="E35" s="99"/>
      <c r="F35" s="120"/>
    </row>
    <row r="36" spans="1:6" ht="18.75" customHeight="1">
      <c r="A36" s="79"/>
      <c r="B36" s="161"/>
      <c r="C36" s="115"/>
      <c r="D36" s="163"/>
      <c r="E36" s="99"/>
      <c r="F36" s="120"/>
    </row>
    <row r="37" spans="1:6" ht="18.75" customHeight="1">
      <c r="A37" s="79"/>
      <c r="B37" s="161"/>
      <c r="C37" s="115"/>
      <c r="D37" s="163"/>
      <c r="E37" s="99"/>
      <c r="F37" s="125"/>
    </row>
    <row r="38" spans="1:6" ht="18.75" customHeight="1">
      <c r="A38" s="112" t="s">
        <v>110</v>
      </c>
      <c r="B38" s="126">
        <f>SUM(B6,B18)</f>
        <v>98610.48</v>
      </c>
      <c r="C38" s="112" t="s">
        <v>111</v>
      </c>
      <c r="D38" s="126">
        <f>SUM(D6,D35)</f>
        <v>98610.48</v>
      </c>
      <c r="E38" s="112" t="s">
        <v>111</v>
      </c>
      <c r="F38" s="128">
        <f>SUM(F6,F26)</f>
        <v>98610.47999999998</v>
      </c>
    </row>
    <row r="39" spans="1:6" ht="18.75" customHeight="1">
      <c r="A39" s="148" t="s">
        <v>112</v>
      </c>
      <c r="B39" s="161"/>
      <c r="C39" s="147" t="s">
        <v>113</v>
      </c>
      <c r="D39" s="163">
        <f>SUM(B45)-SUM(D38)-SUM(D40)</f>
        <v>0</v>
      </c>
      <c r="E39" s="147" t="s">
        <v>113</v>
      </c>
      <c r="F39" s="125">
        <f>D39</f>
        <v>0</v>
      </c>
    </row>
    <row r="40" spans="1:6" ht="18.75" customHeight="1">
      <c r="A40" s="148" t="s">
        <v>114</v>
      </c>
      <c r="B40" s="161"/>
      <c r="C40" s="117" t="s">
        <v>115</v>
      </c>
      <c r="D40" s="120"/>
      <c r="E40" s="117" t="s">
        <v>115</v>
      </c>
      <c r="F40" s="120"/>
    </row>
    <row r="41" spans="1:6" ht="18.75" customHeight="1">
      <c r="A41" s="148" t="s">
        <v>116</v>
      </c>
      <c r="B41" s="164"/>
      <c r="C41" s="153"/>
      <c r="D41" s="163"/>
      <c r="E41" s="79"/>
      <c r="F41" s="163"/>
    </row>
    <row r="42" spans="1:6" ht="18.75" customHeight="1">
      <c r="A42" s="148" t="s">
        <v>117</v>
      </c>
      <c r="B42" s="161"/>
      <c r="C42" s="153"/>
      <c r="D42" s="163"/>
      <c r="E42" s="78"/>
      <c r="F42" s="163"/>
    </row>
    <row r="43" spans="1:6" ht="18.75" customHeight="1">
      <c r="A43" s="148" t="s">
        <v>118</v>
      </c>
      <c r="B43" s="161"/>
      <c r="C43" s="153"/>
      <c r="D43" s="165"/>
      <c r="E43" s="79"/>
      <c r="F43" s="163"/>
    </row>
    <row r="44" spans="1:6" ht="18.75" customHeight="1">
      <c r="A44" s="79"/>
      <c r="B44" s="161"/>
      <c r="C44" s="78"/>
      <c r="D44" s="165"/>
      <c r="E44" s="78"/>
      <c r="F44" s="165"/>
    </row>
    <row r="45" spans="1:6" ht="18.75" customHeight="1">
      <c r="A45" s="111" t="s">
        <v>119</v>
      </c>
      <c r="B45" s="126">
        <f>SUM(B38,B39,B40)</f>
        <v>98610.48</v>
      </c>
      <c r="C45" s="155" t="s">
        <v>120</v>
      </c>
      <c r="D45" s="127">
        <f>SUM(D38,D39,D40)</f>
        <v>98610.48</v>
      </c>
      <c r="E45" s="111" t="s">
        <v>120</v>
      </c>
      <c r="F45" s="128">
        <f>SUM(F38,F39,F40)</f>
        <v>98610.47999999998</v>
      </c>
    </row>
  </sheetData>
  <sheetProtection/>
  <mergeCells count="4">
    <mergeCell ref="A2:F2"/>
    <mergeCell ref="A3:B3"/>
    <mergeCell ref="A4:B4"/>
    <mergeCell ref="C4:F4"/>
  </mergeCells>
  <printOptions horizontalCentered="1"/>
  <pageMargins left="0.75" right="0.75" top="0.79" bottom="0.98"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H20" sqref="H2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3" t="s">
        <v>13</v>
      </c>
      <c r="B1" s="63"/>
      <c r="C1" s="63"/>
    </row>
    <row r="2" spans="1:16" ht="35.25" customHeight="1">
      <c r="A2" s="156" t="s">
        <v>14</v>
      </c>
      <c r="B2" s="156"/>
      <c r="C2" s="156"/>
      <c r="D2" s="156"/>
      <c r="E2" s="156"/>
      <c r="F2" s="156"/>
      <c r="G2" s="156"/>
      <c r="H2" s="156"/>
      <c r="I2" s="156"/>
      <c r="J2" s="156"/>
      <c r="K2" s="156"/>
      <c r="L2" s="156"/>
      <c r="M2" s="156"/>
      <c r="N2" s="156"/>
      <c r="O2" s="156"/>
      <c r="P2" s="91"/>
    </row>
    <row r="3" ht="21.75" customHeight="1">
      <c r="O3" s="4" t="s">
        <v>46</v>
      </c>
    </row>
    <row r="4" spans="1:15" ht="18" customHeight="1">
      <c r="A4" s="66" t="s">
        <v>121</v>
      </c>
      <c r="B4" s="66" t="s">
        <v>122</v>
      </c>
      <c r="C4" s="66" t="s">
        <v>123</v>
      </c>
      <c r="D4" s="66" t="s">
        <v>124</v>
      </c>
      <c r="E4" s="66"/>
      <c r="F4" s="66"/>
      <c r="G4" s="66"/>
      <c r="H4" s="66"/>
      <c r="I4" s="66"/>
      <c r="J4" s="66"/>
      <c r="K4" s="66"/>
      <c r="L4" s="66"/>
      <c r="M4" s="66"/>
      <c r="N4" s="66"/>
      <c r="O4" s="81" t="s">
        <v>125</v>
      </c>
    </row>
    <row r="5" spans="1:15" ht="22.5" customHeight="1">
      <c r="A5" s="66"/>
      <c r="B5" s="66"/>
      <c r="C5" s="66"/>
      <c r="D5" s="71" t="s">
        <v>126</v>
      </c>
      <c r="E5" s="71" t="s">
        <v>127</v>
      </c>
      <c r="F5" s="71"/>
      <c r="G5" s="71" t="s">
        <v>128</v>
      </c>
      <c r="H5" s="71" t="s">
        <v>129</v>
      </c>
      <c r="I5" s="71" t="s">
        <v>130</v>
      </c>
      <c r="J5" s="71" t="s">
        <v>131</v>
      </c>
      <c r="K5" s="71" t="s">
        <v>132</v>
      </c>
      <c r="L5" s="71" t="s">
        <v>112</v>
      </c>
      <c r="M5" s="71" t="s">
        <v>116</v>
      </c>
      <c r="N5" s="71" t="s">
        <v>133</v>
      </c>
      <c r="O5" s="82"/>
    </row>
    <row r="6" spans="1:15" ht="33.75" customHeight="1">
      <c r="A6" s="66"/>
      <c r="B6" s="66"/>
      <c r="C6" s="66"/>
      <c r="D6" s="71"/>
      <c r="E6" s="71" t="s">
        <v>134</v>
      </c>
      <c r="F6" s="71" t="s">
        <v>135</v>
      </c>
      <c r="G6" s="71"/>
      <c r="H6" s="71"/>
      <c r="I6" s="71"/>
      <c r="J6" s="71"/>
      <c r="K6" s="71"/>
      <c r="L6" s="71"/>
      <c r="M6" s="71"/>
      <c r="N6" s="71"/>
      <c r="O6" s="83"/>
    </row>
    <row r="7" spans="1:15" ht="18" customHeight="1">
      <c r="A7" s="74" t="s">
        <v>136</v>
      </c>
      <c r="B7" s="74" t="s">
        <v>136</v>
      </c>
      <c r="C7" s="74">
        <v>1</v>
      </c>
      <c r="D7" s="74">
        <v>2</v>
      </c>
      <c r="E7" s="74">
        <v>3</v>
      </c>
      <c r="F7" s="74">
        <v>4</v>
      </c>
      <c r="G7" s="74">
        <v>5</v>
      </c>
      <c r="H7" s="74">
        <v>6</v>
      </c>
      <c r="I7" s="74">
        <v>7</v>
      </c>
      <c r="J7" s="74">
        <v>8</v>
      </c>
      <c r="K7" s="74">
        <v>9</v>
      </c>
      <c r="L7" s="74">
        <v>10</v>
      </c>
      <c r="M7" s="74">
        <v>11</v>
      </c>
      <c r="N7" s="74">
        <v>12</v>
      </c>
      <c r="O7" s="74">
        <v>13</v>
      </c>
    </row>
    <row r="8" spans="1:15" s="4" customFormat="1" ht="18" customHeight="1">
      <c r="A8" s="76"/>
      <c r="B8" s="76" t="s">
        <v>137</v>
      </c>
      <c r="C8" s="77">
        <f>D8+O8</f>
        <v>98610.48</v>
      </c>
      <c r="D8" s="77">
        <f>E8+SUM(G8:N8)</f>
        <v>98610.48</v>
      </c>
      <c r="E8" s="76">
        <v>98610.48</v>
      </c>
      <c r="F8" s="76">
        <v>43396</v>
      </c>
      <c r="G8" s="76"/>
      <c r="H8" s="76"/>
      <c r="I8" s="76"/>
      <c r="J8" s="76"/>
      <c r="K8" s="76"/>
      <c r="L8" s="76"/>
      <c r="M8" s="76"/>
      <c r="N8" s="76"/>
      <c r="O8" s="76"/>
    </row>
    <row r="9" spans="1:15" s="4" customFormat="1" ht="18" customHeight="1">
      <c r="A9" s="76"/>
      <c r="B9" s="76"/>
      <c r="C9" s="76"/>
      <c r="D9" s="76"/>
      <c r="E9" s="76"/>
      <c r="F9" s="76"/>
      <c r="G9" s="76"/>
      <c r="H9" s="76"/>
      <c r="I9" s="76"/>
      <c r="J9" s="76"/>
      <c r="K9" s="76"/>
      <c r="L9" s="76"/>
      <c r="M9" s="76"/>
      <c r="N9" s="76"/>
      <c r="O9" s="76"/>
    </row>
    <row r="10" spans="1:15" s="4" customFormat="1" ht="18" customHeight="1">
      <c r="A10" s="76"/>
      <c r="B10" s="76"/>
      <c r="C10" s="76"/>
      <c r="D10" s="76"/>
      <c r="E10" s="76"/>
      <c r="F10" s="76"/>
      <c r="G10" s="76"/>
      <c r="H10" s="76"/>
      <c r="I10" s="76"/>
      <c r="J10" s="102"/>
      <c r="K10" s="102"/>
      <c r="L10" s="102"/>
      <c r="M10" s="102"/>
      <c r="N10" s="76"/>
      <c r="O10" s="76"/>
    </row>
    <row r="11" spans="1:15" s="4" customFormat="1" ht="18" customHeight="1">
      <c r="A11" s="76"/>
      <c r="B11" s="102"/>
      <c r="C11" s="102"/>
      <c r="D11" s="76"/>
      <c r="E11" s="76"/>
      <c r="F11" s="76"/>
      <c r="G11" s="76"/>
      <c r="H11" s="102"/>
      <c r="I11" s="102"/>
      <c r="J11" s="102"/>
      <c r="K11" s="102"/>
      <c r="L11" s="102"/>
      <c r="M11" s="102"/>
      <c r="N11" s="76"/>
      <c r="O11" s="76"/>
    </row>
    <row r="12" spans="1:15" s="4" customFormat="1" ht="18" customHeight="1">
      <c r="A12" s="76"/>
      <c r="B12" s="76"/>
      <c r="C12" s="76"/>
      <c r="D12" s="76"/>
      <c r="E12" s="76"/>
      <c r="F12" s="76"/>
      <c r="G12" s="76"/>
      <c r="H12" s="102"/>
      <c r="I12" s="102"/>
      <c r="J12" s="102"/>
      <c r="K12" s="102"/>
      <c r="L12" s="102"/>
      <c r="M12" s="102"/>
      <c r="N12" s="76"/>
      <c r="O12" s="76"/>
    </row>
    <row r="13" spans="2:16" ht="12.75" customHeight="1">
      <c r="B13" s="63"/>
      <c r="C13" s="63"/>
      <c r="D13" s="63"/>
      <c r="E13" s="63"/>
      <c r="F13" s="63"/>
      <c r="G13" s="63"/>
      <c r="H13" s="63"/>
      <c r="I13" s="63"/>
      <c r="N13" s="63"/>
      <c r="O13" s="63"/>
      <c r="P13" s="63"/>
    </row>
    <row r="14" spans="2:16" ht="12.75" customHeight="1">
      <c r="B14" s="63"/>
      <c r="C14" s="63"/>
      <c r="D14" s="63"/>
      <c r="E14" s="63"/>
      <c r="F14" s="63"/>
      <c r="G14" s="63"/>
      <c r="H14" s="63"/>
      <c r="N14" s="63"/>
      <c r="O14" s="63"/>
      <c r="P14" s="63"/>
    </row>
    <row r="15" spans="4:16" ht="12.75" customHeight="1">
      <c r="D15" s="63"/>
      <c r="E15" s="63"/>
      <c r="F15" s="63"/>
      <c r="N15" s="63"/>
      <c r="O15" s="63"/>
      <c r="P15" s="63"/>
    </row>
    <row r="16" spans="4:16" ht="12.75" customHeight="1">
      <c r="D16" s="63"/>
      <c r="E16" s="63"/>
      <c r="F16" s="63"/>
      <c r="G16" s="63"/>
      <c r="L16" s="63"/>
      <c r="N16" s="63"/>
      <c r="O16" s="63"/>
      <c r="P16" s="63"/>
    </row>
    <row r="17" spans="7:16" ht="12.75" customHeight="1">
      <c r="G17" s="63"/>
      <c r="M17" s="63"/>
      <c r="N17" s="63"/>
      <c r="O17" s="63"/>
      <c r="P17" s="63"/>
    </row>
    <row r="18" spans="13:16" ht="12.75" customHeight="1">
      <c r="M18" s="63"/>
      <c r="N18" s="63"/>
      <c r="O18" s="63"/>
      <c r="P18" s="63"/>
    </row>
    <row r="19" spans="13:15" ht="12.75" customHeight="1">
      <c r="M19" s="63"/>
      <c r="O19" s="63"/>
    </row>
    <row r="20" spans="13:15" ht="12.75" customHeight="1">
      <c r="M20" s="63"/>
      <c r="N20" s="63"/>
      <c r="O20" s="63"/>
    </row>
    <row r="21" spans="14:15" ht="12.75" customHeight="1">
      <c r="N21" s="63"/>
      <c r="O21" s="6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I16" sqref="I16"/>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3" t="s">
        <v>15</v>
      </c>
      <c r="B1" s="63"/>
      <c r="C1" s="63"/>
    </row>
    <row r="2" spans="1:14" ht="35.25" customHeight="1">
      <c r="A2" s="156" t="s">
        <v>16</v>
      </c>
      <c r="B2" s="156"/>
      <c r="C2" s="156"/>
      <c r="D2" s="156"/>
      <c r="E2" s="156"/>
      <c r="F2" s="156"/>
      <c r="G2" s="156"/>
      <c r="H2" s="156"/>
      <c r="I2" s="156"/>
      <c r="J2" s="156"/>
      <c r="K2" s="156"/>
      <c r="L2" s="156"/>
      <c r="M2" s="156"/>
      <c r="N2" s="91"/>
    </row>
    <row r="3" ht="21.75" customHeight="1">
      <c r="M3" s="84" t="s">
        <v>46</v>
      </c>
    </row>
    <row r="4" spans="1:13" ht="15" customHeight="1">
      <c r="A4" s="66" t="s">
        <v>121</v>
      </c>
      <c r="B4" s="66" t="s">
        <v>122</v>
      </c>
      <c r="C4" s="66" t="s">
        <v>123</v>
      </c>
      <c r="D4" s="66" t="s">
        <v>124</v>
      </c>
      <c r="E4" s="66"/>
      <c r="F4" s="66"/>
      <c r="G4" s="66"/>
      <c r="H4" s="66"/>
      <c r="I4" s="66"/>
      <c r="J4" s="66"/>
      <c r="K4" s="66"/>
      <c r="L4" s="66"/>
      <c r="M4" s="66"/>
    </row>
    <row r="5" spans="1:13" ht="30" customHeight="1">
      <c r="A5" s="66"/>
      <c r="B5" s="66"/>
      <c r="C5" s="66"/>
      <c r="D5" s="71" t="s">
        <v>126</v>
      </c>
      <c r="E5" s="71" t="s">
        <v>138</v>
      </c>
      <c r="F5" s="71"/>
      <c r="G5" s="71" t="s">
        <v>128</v>
      </c>
      <c r="H5" s="71" t="s">
        <v>130</v>
      </c>
      <c r="I5" s="71" t="s">
        <v>131</v>
      </c>
      <c r="J5" s="71" t="s">
        <v>132</v>
      </c>
      <c r="K5" s="71" t="s">
        <v>114</v>
      </c>
      <c r="L5" s="71" t="s">
        <v>125</v>
      </c>
      <c r="M5" s="71" t="s">
        <v>116</v>
      </c>
    </row>
    <row r="6" spans="1:13" ht="40.5" customHeight="1">
      <c r="A6" s="66"/>
      <c r="B6" s="66"/>
      <c r="C6" s="66"/>
      <c r="D6" s="71"/>
      <c r="E6" s="71" t="s">
        <v>134</v>
      </c>
      <c r="F6" s="71" t="s">
        <v>139</v>
      </c>
      <c r="G6" s="71"/>
      <c r="H6" s="71"/>
      <c r="I6" s="71"/>
      <c r="J6" s="71"/>
      <c r="K6" s="71"/>
      <c r="L6" s="71"/>
      <c r="M6" s="71"/>
    </row>
    <row r="7" spans="1:13" ht="18" customHeight="1">
      <c r="A7" s="74" t="s">
        <v>136</v>
      </c>
      <c r="B7" s="74" t="s">
        <v>136</v>
      </c>
      <c r="C7" s="74">
        <v>1</v>
      </c>
      <c r="D7" s="74">
        <v>2</v>
      </c>
      <c r="E7" s="74">
        <v>3</v>
      </c>
      <c r="F7" s="74">
        <v>4</v>
      </c>
      <c r="G7" s="74">
        <v>5</v>
      </c>
      <c r="H7" s="74">
        <v>6</v>
      </c>
      <c r="I7" s="74">
        <v>7</v>
      </c>
      <c r="J7" s="74">
        <v>8</v>
      </c>
      <c r="K7" s="74">
        <v>9</v>
      </c>
      <c r="L7" s="74">
        <v>10</v>
      </c>
      <c r="M7" s="74">
        <v>11</v>
      </c>
    </row>
    <row r="8" spans="1:13" ht="18" customHeight="1">
      <c r="A8" s="78"/>
      <c r="B8" s="78" t="s">
        <v>137</v>
      </c>
      <c r="C8" s="157">
        <f>D8</f>
        <v>98610.48</v>
      </c>
      <c r="D8" s="157">
        <f>E8+SUM(G8:M8)</f>
        <v>98610.48</v>
      </c>
      <c r="E8" s="78">
        <v>98610.48</v>
      </c>
      <c r="F8" s="78">
        <v>43396</v>
      </c>
      <c r="G8" s="78"/>
      <c r="H8" s="78"/>
      <c r="I8" s="78"/>
      <c r="J8" s="78"/>
      <c r="K8" s="78"/>
      <c r="L8" s="78"/>
      <c r="M8" s="78"/>
    </row>
    <row r="9" spans="1:13" ht="18" customHeight="1">
      <c r="A9" s="78"/>
      <c r="B9" s="78"/>
      <c r="C9" s="78"/>
      <c r="D9" s="78"/>
      <c r="E9" s="78"/>
      <c r="F9" s="78"/>
      <c r="G9" s="78"/>
      <c r="H9" s="78"/>
      <c r="I9" s="78"/>
      <c r="J9" s="78"/>
      <c r="K9" s="78"/>
      <c r="L9" s="78"/>
      <c r="M9" s="78"/>
    </row>
    <row r="10" spans="1:13" ht="18" customHeight="1">
      <c r="A10" s="78"/>
      <c r="B10" s="78"/>
      <c r="C10" s="78"/>
      <c r="D10" s="78"/>
      <c r="E10" s="78"/>
      <c r="F10" s="78"/>
      <c r="G10" s="78"/>
      <c r="H10" s="78"/>
      <c r="I10" s="78"/>
      <c r="J10" s="78"/>
      <c r="K10" s="78"/>
      <c r="L10" s="78"/>
      <c r="M10" s="78"/>
    </row>
    <row r="11" spans="1:13" ht="18" customHeight="1">
      <c r="A11" s="78"/>
      <c r="B11" s="78"/>
      <c r="C11" s="78"/>
      <c r="D11" s="78"/>
      <c r="E11" s="78"/>
      <c r="F11" s="78"/>
      <c r="G11" s="78"/>
      <c r="H11" s="78"/>
      <c r="I11" s="79"/>
      <c r="J11" s="78"/>
      <c r="K11" s="78"/>
      <c r="L11" s="78"/>
      <c r="M11" s="78"/>
    </row>
    <row r="12" spans="1:13" ht="18" customHeight="1">
      <c r="A12" s="78"/>
      <c r="B12" s="78"/>
      <c r="C12" s="78"/>
      <c r="D12" s="78"/>
      <c r="E12" s="78"/>
      <c r="F12" s="78"/>
      <c r="G12" s="78"/>
      <c r="H12" s="79"/>
      <c r="I12" s="79"/>
      <c r="J12" s="78"/>
      <c r="K12" s="78"/>
      <c r="L12" s="78"/>
      <c r="M12" s="78"/>
    </row>
    <row r="13" spans="2:14" ht="18" customHeight="1">
      <c r="B13" s="63"/>
      <c r="C13" s="63"/>
      <c r="D13" s="63"/>
      <c r="E13" s="63"/>
      <c r="F13" s="63"/>
      <c r="G13" s="63"/>
      <c r="H13" s="63"/>
      <c r="I13" s="63"/>
      <c r="J13" s="63"/>
      <c r="K13" s="63"/>
      <c r="L13" s="63"/>
      <c r="M13" s="63"/>
      <c r="N13" s="63"/>
    </row>
    <row r="14" spans="2:14" ht="12.75" customHeight="1">
      <c r="B14" s="63"/>
      <c r="C14" s="63"/>
      <c r="D14" s="63"/>
      <c r="E14" s="63"/>
      <c r="F14" s="63"/>
      <c r="G14" s="63"/>
      <c r="H14" s="63"/>
      <c r="J14" s="63"/>
      <c r="K14" s="63"/>
      <c r="L14" s="63"/>
      <c r="N14" s="63"/>
    </row>
    <row r="15" spans="4:14" ht="12.75" customHeight="1">
      <c r="D15" s="63"/>
      <c r="E15" s="63"/>
      <c r="F15" s="63"/>
      <c r="J15" s="63"/>
      <c r="K15" s="63"/>
      <c r="L15" s="63"/>
      <c r="N15" s="63"/>
    </row>
    <row r="16" spans="4:14" ht="12.75" customHeight="1">
      <c r="D16" s="63"/>
      <c r="E16" s="63"/>
      <c r="F16" s="63"/>
      <c r="G16" s="63"/>
      <c r="J16" s="63"/>
      <c r="K16" s="63"/>
      <c r="L16" s="63"/>
      <c r="N16" s="63"/>
    </row>
    <row r="17" spans="7:12" ht="12.75" customHeight="1">
      <c r="G17" s="63"/>
      <c r="J17" s="63"/>
      <c r="K17" s="63"/>
      <c r="L17" s="6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B8" sqref="B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3" t="s">
        <v>17</v>
      </c>
      <c r="B1" s="104"/>
      <c r="C1" s="104"/>
      <c r="D1" s="104"/>
      <c r="E1" s="104"/>
      <c r="F1" s="105"/>
    </row>
    <row r="2" spans="1:6" ht="15.75" customHeight="1">
      <c r="A2" s="106" t="s">
        <v>140</v>
      </c>
      <c r="B2" s="107"/>
      <c r="C2" s="107"/>
      <c r="D2" s="107"/>
      <c r="E2" s="107"/>
      <c r="F2" s="107"/>
    </row>
    <row r="3" spans="1:6" ht="15" customHeight="1">
      <c r="A3" s="108"/>
      <c r="B3" s="108"/>
      <c r="C3" s="109"/>
      <c r="D3" s="109"/>
      <c r="E3" s="110"/>
      <c r="F3" s="142" t="s">
        <v>46</v>
      </c>
    </row>
    <row r="4" spans="1:6" ht="17.25" customHeight="1">
      <c r="A4" s="111" t="s">
        <v>47</v>
      </c>
      <c r="B4" s="111"/>
      <c r="C4" s="111" t="s">
        <v>48</v>
      </c>
      <c r="D4" s="111"/>
      <c r="E4" s="111"/>
      <c r="F4" s="111"/>
    </row>
    <row r="5" spans="1:6" ht="17.25" customHeight="1">
      <c r="A5" s="111" t="s">
        <v>49</v>
      </c>
      <c r="B5" s="111" t="s">
        <v>50</v>
      </c>
      <c r="C5" s="111" t="s">
        <v>51</v>
      </c>
      <c r="D5" s="112" t="s">
        <v>50</v>
      </c>
      <c r="E5" s="111" t="s">
        <v>52</v>
      </c>
      <c r="F5" s="111" t="s">
        <v>50</v>
      </c>
    </row>
    <row r="6" spans="1:6" ht="17.25" customHeight="1">
      <c r="A6" s="143" t="s">
        <v>141</v>
      </c>
      <c r="B6" s="144">
        <f>B7+B9+B10</f>
        <v>98610.48</v>
      </c>
      <c r="C6" s="143" t="s">
        <v>141</v>
      </c>
      <c r="D6" s="116">
        <f>SUM(D7:D34)</f>
        <v>98610.48</v>
      </c>
      <c r="E6" s="99" t="s">
        <v>141</v>
      </c>
      <c r="F6" s="118">
        <f>F7+F12+F23+F24+F25</f>
        <v>98610.47999999998</v>
      </c>
    </row>
    <row r="7" spans="1:6" ht="17.25" customHeight="1">
      <c r="A7" s="113" t="s">
        <v>142</v>
      </c>
      <c r="B7" s="116">
        <v>98610.48</v>
      </c>
      <c r="C7" s="100" t="s">
        <v>55</v>
      </c>
      <c r="D7" s="116"/>
      <c r="E7" s="99" t="s">
        <v>56</v>
      </c>
      <c r="F7" s="118">
        <f>SUM(F8:F11)</f>
        <v>98610.47999999998</v>
      </c>
    </row>
    <row r="8" spans="1:8" ht="17.25" customHeight="1">
      <c r="A8" s="145" t="s">
        <v>143</v>
      </c>
      <c r="B8" s="116">
        <v>43396</v>
      </c>
      <c r="C8" s="100" t="s">
        <v>58</v>
      </c>
      <c r="D8" s="116"/>
      <c r="E8" s="99" t="s">
        <v>59</v>
      </c>
      <c r="F8" s="116">
        <v>52352.38</v>
      </c>
      <c r="H8" s="63"/>
    </row>
    <row r="9" spans="1:6" ht="17.25" customHeight="1">
      <c r="A9" s="113" t="s">
        <v>144</v>
      </c>
      <c r="B9" s="116"/>
      <c r="C9" s="100" t="s">
        <v>61</v>
      </c>
      <c r="D9" s="116"/>
      <c r="E9" s="99" t="s">
        <v>62</v>
      </c>
      <c r="F9" s="116">
        <v>38709.95</v>
      </c>
    </row>
    <row r="10" spans="1:6" ht="17.25" customHeight="1">
      <c r="A10" s="113" t="s">
        <v>145</v>
      </c>
      <c r="B10" s="116"/>
      <c r="C10" s="100" t="s">
        <v>64</v>
      </c>
      <c r="D10" s="116"/>
      <c r="E10" s="99" t="s">
        <v>65</v>
      </c>
      <c r="F10" s="116">
        <v>7548.15</v>
      </c>
    </row>
    <row r="11" spans="1:6" ht="17.25" customHeight="1">
      <c r="A11" s="113"/>
      <c r="B11" s="116"/>
      <c r="C11" s="100" t="s">
        <v>67</v>
      </c>
      <c r="D11" s="116">
        <v>98610.48</v>
      </c>
      <c r="E11" s="99" t="s">
        <v>68</v>
      </c>
      <c r="F11" s="116"/>
    </row>
    <row r="12" spans="1:6" ht="17.25" customHeight="1">
      <c r="A12" s="113"/>
      <c r="B12" s="116"/>
      <c r="C12" s="100" t="s">
        <v>70</v>
      </c>
      <c r="D12" s="116"/>
      <c r="E12" s="99" t="s">
        <v>71</v>
      </c>
      <c r="F12" s="118">
        <f>SUM(F13:F22)</f>
        <v>0</v>
      </c>
    </row>
    <row r="13" spans="1:6" ht="17.25" customHeight="1">
      <c r="A13" s="113"/>
      <c r="B13" s="116"/>
      <c r="C13" s="100" t="s">
        <v>73</v>
      </c>
      <c r="D13" s="116"/>
      <c r="E13" s="146" t="s">
        <v>59</v>
      </c>
      <c r="F13" s="116"/>
    </row>
    <row r="14" spans="1:6" ht="17.25" customHeight="1">
      <c r="A14" s="113"/>
      <c r="B14" s="116"/>
      <c r="C14" s="100" t="s">
        <v>75</v>
      </c>
      <c r="D14" s="116"/>
      <c r="E14" s="146" t="s">
        <v>62</v>
      </c>
      <c r="F14" s="116"/>
    </row>
    <row r="15" spans="1:6" ht="17.25" customHeight="1">
      <c r="A15" s="147"/>
      <c r="B15" s="116"/>
      <c r="C15" s="100" t="s">
        <v>77</v>
      </c>
      <c r="D15" s="116"/>
      <c r="E15" s="146" t="s">
        <v>78</v>
      </c>
      <c r="F15" s="116"/>
    </row>
    <row r="16" spans="1:6" ht="17.25" customHeight="1">
      <c r="A16" s="147"/>
      <c r="B16" s="116"/>
      <c r="C16" s="100" t="s">
        <v>80</v>
      </c>
      <c r="D16" s="116"/>
      <c r="E16" s="146" t="s">
        <v>81</v>
      </c>
      <c r="F16" s="116"/>
    </row>
    <row r="17" spans="1:6" ht="17.25" customHeight="1">
      <c r="A17" s="147"/>
      <c r="B17" s="116"/>
      <c r="C17" s="100" t="s">
        <v>83</v>
      </c>
      <c r="D17" s="116"/>
      <c r="E17" s="146" t="s">
        <v>84</v>
      </c>
      <c r="F17" s="116"/>
    </row>
    <row r="18" spans="1:6" ht="17.25" customHeight="1">
      <c r="A18" s="147"/>
      <c r="B18" s="114"/>
      <c r="C18" s="100" t="s">
        <v>85</v>
      </c>
      <c r="D18" s="116"/>
      <c r="E18" s="146" t="s">
        <v>86</v>
      </c>
      <c r="F18" s="116"/>
    </row>
    <row r="19" spans="1:6" ht="17.25" customHeight="1">
      <c r="A19" s="121"/>
      <c r="B19" s="122"/>
      <c r="C19" s="100" t="s">
        <v>87</v>
      </c>
      <c r="D19" s="116"/>
      <c r="E19" s="146" t="s">
        <v>88</v>
      </c>
      <c r="F19" s="116"/>
    </row>
    <row r="20" spans="1:6" ht="17.25" customHeight="1">
      <c r="A20" s="121"/>
      <c r="B20" s="114"/>
      <c r="C20" s="100" t="s">
        <v>89</v>
      </c>
      <c r="D20" s="116"/>
      <c r="E20" s="146" t="s">
        <v>90</v>
      </c>
      <c r="F20" s="116"/>
    </row>
    <row r="21" spans="1:6" ht="17.25" customHeight="1">
      <c r="A21" s="78"/>
      <c r="B21" s="114"/>
      <c r="C21" s="100" t="s">
        <v>91</v>
      </c>
      <c r="D21" s="116"/>
      <c r="E21" s="146" t="s">
        <v>92</v>
      </c>
      <c r="F21" s="116"/>
    </row>
    <row r="22" spans="1:6" ht="17.25" customHeight="1">
      <c r="A22" s="79"/>
      <c r="B22" s="114"/>
      <c r="C22" s="100" t="s">
        <v>93</v>
      </c>
      <c r="D22" s="116"/>
      <c r="E22" s="148" t="s">
        <v>94</v>
      </c>
      <c r="F22" s="116"/>
    </row>
    <row r="23" spans="1:6" ht="17.25" customHeight="1">
      <c r="A23" s="149"/>
      <c r="B23" s="114"/>
      <c r="C23" s="100" t="s">
        <v>95</v>
      </c>
      <c r="D23" s="116"/>
      <c r="E23" s="123" t="s">
        <v>96</v>
      </c>
      <c r="F23" s="116"/>
    </row>
    <row r="24" spans="1:6" ht="17.25" customHeight="1">
      <c r="A24" s="149"/>
      <c r="B24" s="114"/>
      <c r="C24" s="100" t="s">
        <v>97</v>
      </c>
      <c r="D24" s="116"/>
      <c r="E24" s="123" t="s">
        <v>98</v>
      </c>
      <c r="F24" s="116"/>
    </row>
    <row r="25" spans="1:7" ht="17.25" customHeight="1">
      <c r="A25" s="149"/>
      <c r="B25" s="114"/>
      <c r="C25" s="100" t="s">
        <v>99</v>
      </c>
      <c r="D25" s="116"/>
      <c r="E25" s="123" t="s">
        <v>100</v>
      </c>
      <c r="F25" s="116"/>
      <c r="G25" s="63"/>
    </row>
    <row r="26" spans="1:8" ht="17.25" customHeight="1">
      <c r="A26" s="149"/>
      <c r="B26" s="114"/>
      <c r="C26" s="100" t="s">
        <v>101</v>
      </c>
      <c r="D26" s="116"/>
      <c r="E26" s="99"/>
      <c r="F26" s="116"/>
      <c r="G26" s="63"/>
      <c r="H26" s="63"/>
    </row>
    <row r="27" spans="1:8" ht="17.25" customHeight="1">
      <c r="A27" s="79"/>
      <c r="B27" s="122"/>
      <c r="C27" s="100" t="s">
        <v>102</v>
      </c>
      <c r="D27" s="116"/>
      <c r="E27" s="99"/>
      <c r="F27" s="116"/>
      <c r="G27" s="63"/>
      <c r="H27" s="63"/>
    </row>
    <row r="28" spans="1:8" ht="17.25" customHeight="1">
      <c r="A28" s="149"/>
      <c r="B28" s="114"/>
      <c r="C28" s="100" t="s">
        <v>103</v>
      </c>
      <c r="D28" s="116"/>
      <c r="E28" s="99"/>
      <c r="F28" s="116"/>
      <c r="G28" s="63"/>
      <c r="H28" s="63"/>
    </row>
    <row r="29" spans="1:8" ht="17.25" customHeight="1">
      <c r="A29" s="79"/>
      <c r="B29" s="122"/>
      <c r="C29" s="100" t="s">
        <v>104</v>
      </c>
      <c r="D29" s="116"/>
      <c r="E29" s="99"/>
      <c r="F29" s="116"/>
      <c r="G29" s="63"/>
      <c r="H29" s="63"/>
    </row>
    <row r="30" spans="1:7" ht="17.25" customHeight="1">
      <c r="A30" s="79"/>
      <c r="B30" s="114"/>
      <c r="C30" s="100" t="s">
        <v>105</v>
      </c>
      <c r="D30" s="116"/>
      <c r="E30" s="99"/>
      <c r="F30" s="116"/>
      <c r="G30" s="63"/>
    </row>
    <row r="31" spans="1:6" ht="17.25" customHeight="1">
      <c r="A31" s="79"/>
      <c r="B31" s="114"/>
      <c r="C31" s="100" t="s">
        <v>106</v>
      </c>
      <c r="D31" s="116"/>
      <c r="E31" s="99"/>
      <c r="F31" s="116"/>
    </row>
    <row r="32" spans="1:6" ht="17.25" customHeight="1">
      <c r="A32" s="79"/>
      <c r="B32" s="114"/>
      <c r="C32" s="100" t="s">
        <v>107</v>
      </c>
      <c r="D32" s="116"/>
      <c r="E32" s="99"/>
      <c r="F32" s="116"/>
    </row>
    <row r="33" spans="1:8" ht="17.25" customHeight="1">
      <c r="A33" s="79"/>
      <c r="B33" s="114"/>
      <c r="C33" s="100" t="s">
        <v>108</v>
      </c>
      <c r="D33" s="116"/>
      <c r="E33" s="99"/>
      <c r="F33" s="116"/>
      <c r="G33" s="63"/>
      <c r="H33" s="63"/>
    </row>
    <row r="34" spans="1:6" ht="17.25" customHeight="1">
      <c r="A34" s="78"/>
      <c r="B34" s="114"/>
      <c r="C34" s="100" t="s">
        <v>109</v>
      </c>
      <c r="D34" s="116"/>
      <c r="E34" s="99"/>
      <c r="F34" s="116"/>
    </row>
    <row r="35" spans="1:6" ht="17.25" customHeight="1">
      <c r="A35" s="79"/>
      <c r="B35" s="114"/>
      <c r="C35" s="115"/>
      <c r="D35" s="124"/>
      <c r="E35" s="113"/>
      <c r="F35" s="150"/>
    </row>
    <row r="36" spans="1:6" ht="17.25" customHeight="1">
      <c r="A36" s="112" t="s">
        <v>110</v>
      </c>
      <c r="B36" s="126">
        <f>B6</f>
        <v>98610.48</v>
      </c>
      <c r="C36" s="112" t="s">
        <v>111</v>
      </c>
      <c r="D36" s="127">
        <f>D6</f>
        <v>98610.48</v>
      </c>
      <c r="E36" s="112" t="s">
        <v>111</v>
      </c>
      <c r="F36" s="151">
        <f>SUM(F6)</f>
        <v>98610.47999999998</v>
      </c>
    </row>
    <row r="37" spans="1:6" ht="17.25" customHeight="1">
      <c r="A37" s="100" t="s">
        <v>116</v>
      </c>
      <c r="B37" s="152">
        <f>B38+B39</f>
        <v>0</v>
      </c>
      <c r="C37" s="147" t="s">
        <v>113</v>
      </c>
      <c r="D37" s="124">
        <f>SUM(B41)-SUM(D36)</f>
        <v>0</v>
      </c>
      <c r="E37" s="147" t="s">
        <v>113</v>
      </c>
      <c r="F37" s="150">
        <f>D37</f>
        <v>0</v>
      </c>
    </row>
    <row r="38" spans="1:6" ht="17.25" customHeight="1">
      <c r="A38" s="100" t="s">
        <v>117</v>
      </c>
      <c r="B38" s="114"/>
      <c r="C38" s="121"/>
      <c r="D38" s="116"/>
      <c r="E38" s="121"/>
      <c r="F38" s="116"/>
    </row>
    <row r="39" spans="1:6" ht="17.25" customHeight="1">
      <c r="A39" s="100" t="s">
        <v>146</v>
      </c>
      <c r="B39" s="114"/>
      <c r="C39" s="153"/>
      <c r="D39" s="154"/>
      <c r="E39" s="79"/>
      <c r="F39" s="124"/>
    </row>
    <row r="40" spans="1:6" ht="17.25" customHeight="1">
      <c r="A40" s="79"/>
      <c r="B40" s="114"/>
      <c r="C40" s="78"/>
      <c r="D40" s="154"/>
      <c r="E40" s="78"/>
      <c r="F40" s="154"/>
    </row>
    <row r="41" spans="1:6" ht="17.25" customHeight="1">
      <c r="A41" s="111" t="s">
        <v>119</v>
      </c>
      <c r="B41" s="126">
        <f>B36+B37</f>
        <v>98610.48</v>
      </c>
      <c r="C41" s="155" t="s">
        <v>120</v>
      </c>
      <c r="D41" s="127">
        <f>D37+D36</f>
        <v>98610.48</v>
      </c>
      <c r="E41" s="111" t="s">
        <v>120</v>
      </c>
      <c r="F41" s="118">
        <f>F36+F37</f>
        <v>98610.47999999998</v>
      </c>
    </row>
    <row r="42" spans="4:6" ht="12.75" customHeight="1">
      <c r="D42" s="63"/>
      <c r="F42" s="63"/>
    </row>
    <row r="43" spans="4:6" ht="12.75" customHeight="1">
      <c r="D43" s="63"/>
      <c r="F43" s="63"/>
    </row>
    <row r="44" spans="4:6" ht="12.75" customHeight="1">
      <c r="D44" s="63"/>
      <c r="F44" s="63"/>
    </row>
    <row r="45" spans="4:6" ht="12.75" customHeight="1">
      <c r="D45" s="63"/>
      <c r="F45" s="63"/>
    </row>
    <row r="46" spans="4:6" ht="12.75" customHeight="1">
      <c r="D46" s="63"/>
      <c r="F46" s="63"/>
    </row>
    <row r="47" spans="4:6" ht="12.75" customHeight="1">
      <c r="D47" s="63"/>
      <c r="F47" s="63"/>
    </row>
    <row r="48" spans="4:6" ht="12.75" customHeight="1">
      <c r="D48" s="63"/>
      <c r="F48" s="63"/>
    </row>
    <row r="49" spans="4:6" ht="12.75" customHeight="1">
      <c r="D49" s="63"/>
      <c r="F49" s="63"/>
    </row>
    <row r="50" spans="4:6" ht="12.75" customHeight="1">
      <c r="D50" s="63"/>
      <c r="F50" s="63"/>
    </row>
    <row r="51" spans="4:6" ht="12.75" customHeight="1">
      <c r="D51" s="63"/>
      <c r="F51" s="63"/>
    </row>
    <row r="52" spans="4:6" ht="12.75" customHeight="1">
      <c r="D52" s="63"/>
      <c r="F52" s="63"/>
    </row>
    <row r="53" spans="4:6" ht="12.75" customHeight="1">
      <c r="D53" s="63"/>
      <c r="F53" s="63"/>
    </row>
    <row r="54" spans="4:6" ht="12.75" customHeight="1">
      <c r="D54" s="63"/>
      <c r="F54" s="63"/>
    </row>
    <row r="55" ht="12.75" customHeight="1">
      <c r="F55" s="63"/>
    </row>
    <row r="56" ht="12.75" customHeight="1">
      <c r="F56" s="63"/>
    </row>
    <row r="57" ht="12.75" customHeight="1">
      <c r="F57" s="63"/>
    </row>
    <row r="58" ht="12.75" customHeight="1">
      <c r="F58" s="63"/>
    </row>
    <row r="59" ht="12.75" customHeight="1">
      <c r="F59" s="63"/>
    </row>
    <row r="60" ht="12.75" customHeight="1">
      <c r="F60" s="63"/>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workbookViewId="0" topLeftCell="A1">
      <selection activeCell="J17" sqref="J17"/>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3" t="s">
        <v>19</v>
      </c>
    </row>
    <row r="2" spans="1:7" ht="28.5" customHeight="1">
      <c r="A2" s="85" t="s">
        <v>20</v>
      </c>
      <c r="B2" s="85"/>
      <c r="C2" s="85"/>
      <c r="D2" s="85"/>
      <c r="E2" s="85"/>
      <c r="F2" s="85"/>
      <c r="G2" s="85"/>
    </row>
    <row r="3" ht="22.5" customHeight="1">
      <c r="G3" s="4" t="s">
        <v>46</v>
      </c>
    </row>
    <row r="4" spans="1:7" ht="23.25" customHeight="1">
      <c r="A4" s="87" t="s">
        <v>147</v>
      </c>
      <c r="B4" s="87" t="s">
        <v>148</v>
      </c>
      <c r="C4" s="87" t="s">
        <v>126</v>
      </c>
      <c r="D4" s="87" t="s">
        <v>149</v>
      </c>
      <c r="E4" s="87" t="s">
        <v>150</v>
      </c>
      <c r="F4" s="87" t="s">
        <v>151</v>
      </c>
      <c r="G4" s="87" t="s">
        <v>152</v>
      </c>
    </row>
    <row r="5" spans="1:7" ht="23.25" customHeight="1">
      <c r="A5" s="87" t="s">
        <v>136</v>
      </c>
      <c r="B5" s="87" t="s">
        <v>136</v>
      </c>
      <c r="C5" s="87">
        <v>1</v>
      </c>
      <c r="D5" s="87">
        <v>2</v>
      </c>
      <c r="E5" s="87">
        <v>3</v>
      </c>
      <c r="F5" s="87">
        <v>4</v>
      </c>
      <c r="G5" s="87" t="s">
        <v>136</v>
      </c>
    </row>
    <row r="6" spans="1:7" ht="23.25" customHeight="1">
      <c r="A6" s="87">
        <v>20501</v>
      </c>
      <c r="B6" s="87" t="s">
        <v>153</v>
      </c>
      <c r="C6" s="87">
        <v>44799.4</v>
      </c>
      <c r="D6" s="87">
        <f>C6-E6-F6</f>
        <v>1008.3499999999985</v>
      </c>
      <c r="E6" s="87">
        <v>395.05</v>
      </c>
      <c r="F6" s="87">
        <v>43396</v>
      </c>
      <c r="G6" s="87"/>
    </row>
    <row r="7" spans="1:7" ht="23.25" customHeight="1">
      <c r="A7" s="87">
        <v>2050201</v>
      </c>
      <c r="B7" s="87" t="s">
        <v>154</v>
      </c>
      <c r="C7" s="87">
        <v>1301.51</v>
      </c>
      <c r="D7" s="87">
        <f aca="true" t="shared" si="0" ref="D7:D15">C7-E7-F7</f>
        <v>1285.73</v>
      </c>
      <c r="E7" s="87">
        <v>15.78</v>
      </c>
      <c r="F7" s="87"/>
      <c r="G7" s="87"/>
    </row>
    <row r="8" spans="1:7" ht="23.25" customHeight="1">
      <c r="A8" s="87">
        <v>2050202</v>
      </c>
      <c r="B8" s="87" t="s">
        <v>155</v>
      </c>
      <c r="C8" s="87">
        <v>22258.35</v>
      </c>
      <c r="D8" s="87">
        <f t="shared" si="0"/>
        <v>22022.059999999998</v>
      </c>
      <c r="E8" s="87">
        <v>236.29</v>
      </c>
      <c r="F8" s="87"/>
      <c r="G8" s="87"/>
    </row>
    <row r="9" spans="1:7" ht="23.25" customHeight="1">
      <c r="A9" s="87">
        <v>2050203</v>
      </c>
      <c r="B9" s="87" t="s">
        <v>156</v>
      </c>
      <c r="C9" s="87">
        <v>17185.83</v>
      </c>
      <c r="D9" s="87">
        <f t="shared" si="0"/>
        <v>17031.68</v>
      </c>
      <c r="E9" s="87">
        <v>154.15</v>
      </c>
      <c r="F9" s="87"/>
      <c r="G9" s="87"/>
    </row>
    <row r="10" spans="1:7" ht="23.25" customHeight="1">
      <c r="A10" s="87">
        <v>2050204</v>
      </c>
      <c r="B10" s="87" t="s">
        <v>157</v>
      </c>
      <c r="C10" s="87">
        <v>7289.42</v>
      </c>
      <c r="D10" s="87">
        <f t="shared" si="0"/>
        <v>7229.13</v>
      </c>
      <c r="E10" s="87">
        <v>60.29</v>
      </c>
      <c r="F10" s="87"/>
      <c r="G10" s="87"/>
    </row>
    <row r="11" spans="1:7" ht="23.25" customHeight="1">
      <c r="A11" s="87">
        <v>2050299</v>
      </c>
      <c r="B11" s="87" t="s">
        <v>158</v>
      </c>
      <c r="C11" s="87">
        <v>134.85</v>
      </c>
      <c r="D11" s="87">
        <f t="shared" si="0"/>
        <v>126.56</v>
      </c>
      <c r="E11" s="87">
        <v>8.29</v>
      </c>
      <c r="F11" s="87"/>
      <c r="G11" s="87"/>
    </row>
    <row r="12" spans="1:7" ht="23.25" customHeight="1">
      <c r="A12" s="87">
        <v>20503</v>
      </c>
      <c r="B12" s="87" t="s">
        <v>159</v>
      </c>
      <c r="C12" s="87">
        <v>5096.13</v>
      </c>
      <c r="D12" s="87">
        <f t="shared" si="0"/>
        <v>5051.82</v>
      </c>
      <c r="E12" s="87">
        <v>44.31</v>
      </c>
      <c r="F12" s="87"/>
      <c r="G12" s="87"/>
    </row>
    <row r="13" spans="1:7" ht="23.25" customHeight="1">
      <c r="A13" s="87">
        <v>20507</v>
      </c>
      <c r="B13" s="139" t="s">
        <v>160</v>
      </c>
      <c r="C13" s="87">
        <v>326.58</v>
      </c>
      <c r="D13" s="87">
        <f t="shared" si="0"/>
        <v>324.37</v>
      </c>
      <c r="E13" s="87">
        <v>2.21</v>
      </c>
      <c r="F13" s="87"/>
      <c r="G13" s="87"/>
    </row>
    <row r="14" spans="1:7" ht="23.25" customHeight="1">
      <c r="A14" s="140">
        <v>20599</v>
      </c>
      <c r="B14" s="139" t="s">
        <v>161</v>
      </c>
      <c r="C14" s="87">
        <v>218.41</v>
      </c>
      <c r="D14" s="87">
        <f t="shared" si="0"/>
        <v>196.54</v>
      </c>
      <c r="E14" s="87">
        <v>21.87</v>
      </c>
      <c r="F14" s="87"/>
      <c r="G14" s="87"/>
    </row>
    <row r="15" spans="1:7" s="4" customFormat="1" ht="23.25" customHeight="1">
      <c r="A15" s="102"/>
      <c r="B15" s="101" t="s">
        <v>126</v>
      </c>
      <c r="C15" s="102">
        <f>SUM(C6:C14)</f>
        <v>98610.48000000003</v>
      </c>
      <c r="D15" s="87">
        <f t="shared" si="0"/>
        <v>97672.24000000002</v>
      </c>
      <c r="E15" s="87">
        <f>SUM(E6:E14)</f>
        <v>938.2399999999999</v>
      </c>
      <c r="F15" s="87"/>
      <c r="G15" s="87"/>
    </row>
    <row r="16" spans="1:3" ht="12.75" customHeight="1">
      <c r="A16" s="63"/>
      <c r="C16" s="63"/>
    </row>
    <row r="17" spans="1:3" ht="12.75" customHeight="1">
      <c r="A17" s="63"/>
      <c r="C17" s="63"/>
    </row>
    <row r="18" spans="1:2" ht="12.75" customHeight="1">
      <c r="A18" s="63"/>
      <c r="B18" s="63"/>
    </row>
    <row r="19" ht="12.75" customHeight="1">
      <c r="B19" s="63"/>
    </row>
    <row r="20" ht="12.75" customHeight="1">
      <c r="B20" s="63"/>
    </row>
    <row r="21" ht="12.75" customHeight="1">
      <c r="B21" s="63"/>
    </row>
    <row r="22" ht="12.75" customHeight="1">
      <c r="B22" s="63"/>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5"/>
  <sheetViews>
    <sheetView showGridLines="0" showZeros="0" workbookViewId="0" topLeftCell="A1">
      <selection activeCell="J15" sqref="J15"/>
    </sheetView>
  </sheetViews>
  <sheetFormatPr defaultColWidth="9.16015625" defaultRowHeight="11.25"/>
  <cols>
    <col min="1" max="1" width="13" style="0" customWidth="1"/>
    <col min="2" max="2" width="33" style="0" customWidth="1"/>
    <col min="3" max="3" width="18.5" style="95" customWidth="1"/>
    <col min="4" max="4" width="20.66015625" style="95" customWidth="1"/>
    <col min="5" max="5" width="17.83203125" style="95" customWidth="1"/>
    <col min="6" max="6" width="13.66015625" style="0" customWidth="1"/>
  </cols>
  <sheetData>
    <row r="1" ht="11.25">
      <c r="A1" s="63" t="s">
        <v>21</v>
      </c>
    </row>
    <row r="2" spans="1:6" ht="20.25">
      <c r="A2" s="65" t="s">
        <v>22</v>
      </c>
      <c r="B2" s="65"/>
      <c r="C2" s="65"/>
      <c r="D2" s="65"/>
      <c r="E2" s="65"/>
      <c r="F2" s="65"/>
    </row>
    <row r="3" ht="11.25">
      <c r="F3" s="4" t="s">
        <v>46</v>
      </c>
    </row>
    <row r="4" spans="1:6" ht="22.5">
      <c r="A4" s="87" t="s">
        <v>162</v>
      </c>
      <c r="B4" s="87" t="s">
        <v>163</v>
      </c>
      <c r="C4" s="87" t="s">
        <v>126</v>
      </c>
      <c r="D4" s="87" t="s">
        <v>149</v>
      </c>
      <c r="E4" s="87" t="s">
        <v>150</v>
      </c>
      <c r="F4" s="87" t="s">
        <v>151</v>
      </c>
    </row>
    <row r="5" spans="1:6" ht="11.25">
      <c r="A5" s="102" t="s">
        <v>136</v>
      </c>
      <c r="B5" s="102" t="s">
        <v>136</v>
      </c>
      <c r="C5" s="102">
        <v>1</v>
      </c>
      <c r="D5" s="102">
        <v>2</v>
      </c>
      <c r="E5" s="102">
        <v>3</v>
      </c>
      <c r="F5" s="102">
        <v>4</v>
      </c>
    </row>
    <row r="6" spans="1:6" ht="16.5" customHeight="1">
      <c r="A6" s="134" t="s">
        <v>164</v>
      </c>
      <c r="B6" s="130" t="s">
        <v>165</v>
      </c>
      <c r="C6" s="133">
        <f>C7+C8+C9+C10+C11+C12+C13+C14+C15</f>
        <v>52352.380300000004</v>
      </c>
      <c r="D6" s="133">
        <f>D7+D8+D9+D10+D11+D12+D13+D14+D15</f>
        <v>52352.380300000004</v>
      </c>
      <c r="E6" s="133"/>
      <c r="F6" s="120"/>
    </row>
    <row r="7" spans="1:6" ht="16.5" customHeight="1">
      <c r="A7" s="134" t="s">
        <v>166</v>
      </c>
      <c r="B7" s="134" t="s">
        <v>167</v>
      </c>
      <c r="C7" s="120">
        <v>23668.79</v>
      </c>
      <c r="D7" s="120">
        <v>23668.79</v>
      </c>
      <c r="E7" s="120"/>
      <c r="F7" s="116"/>
    </row>
    <row r="8" spans="1:6" ht="16.5" customHeight="1">
      <c r="A8" s="134" t="s">
        <v>168</v>
      </c>
      <c r="B8" s="134" t="s">
        <v>169</v>
      </c>
      <c r="C8" s="120">
        <v>201.9168</v>
      </c>
      <c r="D8" s="120">
        <v>201.9168</v>
      </c>
      <c r="E8" s="120"/>
      <c r="F8" s="116"/>
    </row>
    <row r="9" spans="1:6" ht="16.5" customHeight="1">
      <c r="A9" s="134" t="s">
        <v>170</v>
      </c>
      <c r="B9" s="134" t="s">
        <v>171</v>
      </c>
      <c r="C9" s="120">
        <v>1313.0879</v>
      </c>
      <c r="D9" s="120">
        <v>1313.0879</v>
      </c>
      <c r="E9" s="120"/>
      <c r="F9" s="116"/>
    </row>
    <row r="10" spans="1:6" ht="16.5" customHeight="1">
      <c r="A10" s="134" t="s">
        <v>172</v>
      </c>
      <c r="B10" s="134" t="s">
        <v>173</v>
      </c>
      <c r="C10" s="120">
        <v>10316.4527</v>
      </c>
      <c r="D10" s="120">
        <v>10316.4527</v>
      </c>
      <c r="E10" s="120"/>
      <c r="F10" s="116"/>
    </row>
    <row r="11" spans="1:6" ht="16.5" customHeight="1">
      <c r="A11" s="134" t="s">
        <v>174</v>
      </c>
      <c r="B11" s="134" t="s">
        <v>175</v>
      </c>
      <c r="C11" s="120">
        <v>6294.0503</v>
      </c>
      <c r="D11" s="120">
        <v>6294.0503</v>
      </c>
      <c r="E11" s="120"/>
      <c r="F11" s="116"/>
    </row>
    <row r="12" spans="1:6" ht="16.5" customHeight="1">
      <c r="A12" s="134" t="s">
        <v>176</v>
      </c>
      <c r="B12" s="134" t="s">
        <v>177</v>
      </c>
      <c r="C12" s="120">
        <v>2777.9179</v>
      </c>
      <c r="D12" s="120">
        <v>2777.9179</v>
      </c>
      <c r="E12" s="120"/>
      <c r="F12" s="116"/>
    </row>
    <row r="13" spans="1:6" ht="16.5" customHeight="1">
      <c r="A13" s="134" t="s">
        <v>178</v>
      </c>
      <c r="B13" s="134" t="s">
        <v>179</v>
      </c>
      <c r="C13" s="120">
        <v>481.4</v>
      </c>
      <c r="D13" s="120">
        <v>481.4</v>
      </c>
      <c r="E13" s="120"/>
      <c r="F13" s="116"/>
    </row>
    <row r="14" spans="1:6" ht="16.5" customHeight="1">
      <c r="A14" s="134" t="s">
        <v>180</v>
      </c>
      <c r="B14" s="134" t="s">
        <v>181</v>
      </c>
      <c r="C14" s="120">
        <v>4114.7609</v>
      </c>
      <c r="D14" s="120">
        <v>4114.7609</v>
      </c>
      <c r="E14" s="120"/>
      <c r="F14" s="116"/>
    </row>
    <row r="15" spans="1:6" ht="16.5" customHeight="1">
      <c r="A15" s="134" t="s">
        <v>182</v>
      </c>
      <c r="B15" s="134" t="s">
        <v>183</v>
      </c>
      <c r="C15" s="120">
        <v>3184.0038</v>
      </c>
      <c r="D15" s="120">
        <v>3184.0038</v>
      </c>
      <c r="E15" s="120"/>
      <c r="F15" s="116"/>
    </row>
    <row r="16" spans="1:6" ht="16.5" customHeight="1">
      <c r="A16" s="134" t="s">
        <v>184</v>
      </c>
      <c r="B16" s="134" t="s">
        <v>185</v>
      </c>
      <c r="C16" s="120">
        <f>C17+C18+C19+C20+C21+C22+C23+C24+C25+C26+C27+C28</f>
        <v>938.24</v>
      </c>
      <c r="D16" s="120"/>
      <c r="E16" s="120">
        <f>E17+E18+E19+E20+E21+E22+E23+E24+E25+E26+E27+E28</f>
        <v>938.24</v>
      </c>
      <c r="F16" s="116"/>
    </row>
    <row r="17" spans="1:6" ht="16.5" customHeight="1">
      <c r="A17" s="134" t="s">
        <v>186</v>
      </c>
      <c r="B17" s="134" t="s">
        <v>187</v>
      </c>
      <c r="C17" s="120">
        <v>34.35</v>
      </c>
      <c r="D17" s="120"/>
      <c r="E17" s="120">
        <v>34.35</v>
      </c>
      <c r="F17" s="116"/>
    </row>
    <row r="18" spans="1:6" ht="16.5" customHeight="1">
      <c r="A18" s="134" t="s">
        <v>188</v>
      </c>
      <c r="B18" s="134" t="s">
        <v>189</v>
      </c>
      <c r="C18" s="120">
        <v>21</v>
      </c>
      <c r="D18" s="120"/>
      <c r="E18" s="120">
        <v>21</v>
      </c>
      <c r="F18" s="116"/>
    </row>
    <row r="19" spans="1:6" ht="16.5" customHeight="1">
      <c r="A19" s="134" t="s">
        <v>190</v>
      </c>
      <c r="B19" s="134" t="s">
        <v>191</v>
      </c>
      <c r="C19" s="120">
        <v>1</v>
      </c>
      <c r="D19" s="120"/>
      <c r="E19" s="120">
        <v>1</v>
      </c>
      <c r="F19" s="116"/>
    </row>
    <row r="20" spans="1:6" ht="16.5" customHeight="1">
      <c r="A20" s="134" t="s">
        <v>192</v>
      </c>
      <c r="B20" s="134" t="s">
        <v>193</v>
      </c>
      <c r="C20" s="120">
        <v>10.05</v>
      </c>
      <c r="D20" s="120"/>
      <c r="E20" s="120">
        <v>10.05</v>
      </c>
      <c r="F20" s="116"/>
    </row>
    <row r="21" spans="1:6" ht="16.5" customHeight="1">
      <c r="A21" s="134" t="s">
        <v>194</v>
      </c>
      <c r="B21" s="134" t="s">
        <v>195</v>
      </c>
      <c r="C21" s="120">
        <v>30.75</v>
      </c>
      <c r="D21" s="120"/>
      <c r="E21" s="120">
        <v>30.75</v>
      </c>
      <c r="F21" s="116"/>
    </row>
    <row r="22" spans="1:6" ht="16.5" customHeight="1">
      <c r="A22" s="134" t="s">
        <v>196</v>
      </c>
      <c r="B22" s="134" t="s">
        <v>197</v>
      </c>
      <c r="C22" s="120">
        <v>298</v>
      </c>
      <c r="D22" s="120"/>
      <c r="E22" s="120">
        <v>298</v>
      </c>
      <c r="F22" s="116"/>
    </row>
    <row r="23" spans="1:6" ht="16.5" customHeight="1">
      <c r="A23" s="134" t="s">
        <v>198</v>
      </c>
      <c r="B23" s="134" t="s">
        <v>199</v>
      </c>
      <c r="C23" s="120">
        <v>0.55</v>
      </c>
      <c r="D23" s="120"/>
      <c r="E23" s="120">
        <v>0.55</v>
      </c>
      <c r="F23" s="116"/>
    </row>
    <row r="24" spans="1:6" ht="16.5" customHeight="1">
      <c r="A24" s="134" t="s">
        <v>200</v>
      </c>
      <c r="B24" s="134" t="s">
        <v>201</v>
      </c>
      <c r="C24" s="120">
        <v>0.2</v>
      </c>
      <c r="D24" s="120"/>
      <c r="E24" s="120">
        <v>0.2</v>
      </c>
      <c r="F24" s="116"/>
    </row>
    <row r="25" spans="1:6" ht="16.5" customHeight="1">
      <c r="A25" s="134" t="s">
        <v>202</v>
      </c>
      <c r="B25" s="134" t="s">
        <v>203</v>
      </c>
      <c r="C25" s="120">
        <v>526.34</v>
      </c>
      <c r="D25" s="120"/>
      <c r="E25" s="120">
        <v>526.34</v>
      </c>
      <c r="F25" s="116"/>
    </row>
    <row r="26" spans="1:6" ht="16.5" customHeight="1">
      <c r="A26" s="134" t="s">
        <v>204</v>
      </c>
      <c r="B26" s="134" t="s">
        <v>205</v>
      </c>
      <c r="C26" s="120">
        <v>6</v>
      </c>
      <c r="D26" s="120"/>
      <c r="E26" s="120">
        <v>6</v>
      </c>
      <c r="F26" s="116"/>
    </row>
    <row r="27" spans="1:6" ht="16.5" customHeight="1">
      <c r="A27" s="134" t="s">
        <v>206</v>
      </c>
      <c r="B27" s="134" t="s">
        <v>207</v>
      </c>
      <c r="C27" s="120">
        <v>9</v>
      </c>
      <c r="D27" s="120"/>
      <c r="E27" s="120">
        <v>9</v>
      </c>
      <c r="F27" s="116"/>
    </row>
    <row r="28" spans="1:6" ht="16.5" customHeight="1">
      <c r="A28" s="134" t="s">
        <v>208</v>
      </c>
      <c r="B28" s="134" t="s">
        <v>209</v>
      </c>
      <c r="C28" s="120">
        <v>1</v>
      </c>
      <c r="D28" s="120"/>
      <c r="E28" s="120">
        <v>1</v>
      </c>
      <c r="F28" s="116"/>
    </row>
    <row r="29" spans="1:6" ht="16.5" customHeight="1">
      <c r="A29" s="134" t="s">
        <v>210</v>
      </c>
      <c r="B29" s="134" t="s">
        <v>211</v>
      </c>
      <c r="C29" s="120">
        <f>C30+C31+C32+C33+C34</f>
        <v>1923.8639</v>
      </c>
      <c r="D29" s="120">
        <f>D30+D31+D32+D33+D34</f>
        <v>1923.8639</v>
      </c>
      <c r="E29" s="90"/>
      <c r="F29" s="116"/>
    </row>
    <row r="30" spans="1:6" ht="16.5" customHeight="1">
      <c r="A30" s="134" t="s">
        <v>212</v>
      </c>
      <c r="B30" s="134" t="s">
        <v>213</v>
      </c>
      <c r="C30" s="120">
        <v>21.0254</v>
      </c>
      <c r="D30" s="120">
        <v>21.0254</v>
      </c>
      <c r="E30" s="90"/>
      <c r="F30" s="116"/>
    </row>
    <row r="31" spans="1:6" ht="16.5" customHeight="1">
      <c r="A31" s="134" t="s">
        <v>214</v>
      </c>
      <c r="B31" s="134" t="s">
        <v>215</v>
      </c>
      <c r="C31" s="120">
        <v>1590.24</v>
      </c>
      <c r="D31" s="120">
        <v>1590.24</v>
      </c>
      <c r="E31" s="90"/>
      <c r="F31" s="116"/>
    </row>
    <row r="32" spans="1:6" ht="16.5" customHeight="1">
      <c r="A32" s="134" t="s">
        <v>216</v>
      </c>
      <c r="B32" s="134" t="s">
        <v>217</v>
      </c>
      <c r="C32" s="120">
        <v>126.43</v>
      </c>
      <c r="D32" s="120">
        <v>126.43</v>
      </c>
      <c r="E32" s="90"/>
      <c r="F32" s="116"/>
    </row>
    <row r="33" spans="1:6" ht="16.5" customHeight="1">
      <c r="A33" s="134" t="s">
        <v>218</v>
      </c>
      <c r="B33" s="134" t="s">
        <v>219</v>
      </c>
      <c r="C33" s="120">
        <v>117.9985</v>
      </c>
      <c r="D33" s="120">
        <v>117.9985</v>
      </c>
      <c r="E33" s="90"/>
      <c r="F33" s="116"/>
    </row>
    <row r="34" spans="1:6" ht="16.5" customHeight="1">
      <c r="A34" s="134" t="s">
        <v>220</v>
      </c>
      <c r="B34" s="134" t="s">
        <v>221</v>
      </c>
      <c r="C34" s="120">
        <v>68.17</v>
      </c>
      <c r="D34" s="120">
        <v>68.17</v>
      </c>
      <c r="E34" s="90"/>
      <c r="F34" s="116"/>
    </row>
    <row r="35" spans="1:6" ht="16.5" customHeight="1">
      <c r="A35" s="141"/>
      <c r="B35" s="130" t="s">
        <v>126</v>
      </c>
      <c r="C35" s="120">
        <f>C6+C16+C29</f>
        <v>55214.4842</v>
      </c>
      <c r="D35" s="120"/>
      <c r="E35" s="120"/>
      <c r="F35" s="116"/>
    </row>
  </sheetData>
  <sheetProtection/>
  <mergeCells count="1">
    <mergeCell ref="A2:F2"/>
  </mergeCells>
  <printOptions horizontalCentered="1"/>
  <pageMargins left="0.59" right="0.59" top="0.79" bottom="0.79" header="0.51" footer="0.51"/>
  <pageSetup fitToHeight="1000" horizontalDpi="600" verticalDpi="600" orientation="landscape" paperSize="9" scale="74"/>
</worksheet>
</file>

<file path=xl/worksheets/sheet9.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E15" sqref="E15"/>
    </sheetView>
  </sheetViews>
  <sheetFormatPr defaultColWidth="9.16015625" defaultRowHeight="12.75" customHeight="1"/>
  <cols>
    <col min="1" max="6" width="21.33203125" style="0" customWidth="1"/>
  </cols>
  <sheetData>
    <row r="1" ht="30" customHeight="1">
      <c r="A1" s="63" t="s">
        <v>23</v>
      </c>
    </row>
    <row r="2" spans="1:6" ht="28.5" customHeight="1">
      <c r="A2" s="85" t="s">
        <v>222</v>
      </c>
      <c r="B2" s="85"/>
      <c r="C2" s="85"/>
      <c r="D2" s="85"/>
      <c r="E2" s="85"/>
      <c r="F2" s="85"/>
    </row>
    <row r="3" ht="22.5" customHeight="1">
      <c r="F3" s="4" t="s">
        <v>46</v>
      </c>
    </row>
    <row r="4" spans="1:6" ht="22.5" customHeight="1">
      <c r="A4" s="87" t="s">
        <v>147</v>
      </c>
      <c r="B4" s="87" t="s">
        <v>148</v>
      </c>
      <c r="C4" s="87" t="s">
        <v>126</v>
      </c>
      <c r="D4" s="87" t="s">
        <v>149</v>
      </c>
      <c r="E4" s="87" t="s">
        <v>150</v>
      </c>
      <c r="F4" s="87" t="s">
        <v>152</v>
      </c>
    </row>
    <row r="5" spans="1:6" ht="15.75" customHeight="1">
      <c r="A5" s="74" t="s">
        <v>136</v>
      </c>
      <c r="B5" s="74" t="s">
        <v>136</v>
      </c>
      <c r="C5" s="74">
        <v>1</v>
      </c>
      <c r="D5" s="74">
        <v>2</v>
      </c>
      <c r="E5" s="74">
        <v>3</v>
      </c>
      <c r="F5" s="74" t="s">
        <v>136</v>
      </c>
    </row>
    <row r="6" spans="1:6" ht="12.75" customHeight="1">
      <c r="A6" s="87">
        <v>20501</v>
      </c>
      <c r="B6" s="87" t="s">
        <v>153</v>
      </c>
      <c r="C6" s="87">
        <v>44799.4</v>
      </c>
      <c r="D6" s="87">
        <f>C6-E6-F6</f>
        <v>1008.3499999999985</v>
      </c>
      <c r="E6" s="87">
        <v>43791.05</v>
      </c>
      <c r="F6" s="87"/>
    </row>
    <row r="7" spans="1:6" ht="12.75" customHeight="1">
      <c r="A7" s="87">
        <v>2050201</v>
      </c>
      <c r="B7" s="87" t="s">
        <v>154</v>
      </c>
      <c r="C7" s="87">
        <v>1301.51</v>
      </c>
      <c r="D7" s="87">
        <f aca="true" t="shared" si="0" ref="D7:D15">C7-E7-F7</f>
        <v>1285.73</v>
      </c>
      <c r="E7" s="87">
        <v>15.78</v>
      </c>
      <c r="F7" s="87"/>
    </row>
    <row r="8" spans="1:6" ht="12.75" customHeight="1">
      <c r="A8" s="87">
        <v>2050202</v>
      </c>
      <c r="B8" s="87" t="s">
        <v>155</v>
      </c>
      <c r="C8" s="87">
        <v>22258.35</v>
      </c>
      <c r="D8" s="87">
        <f t="shared" si="0"/>
        <v>22022.059999999998</v>
      </c>
      <c r="E8" s="87">
        <v>236.29</v>
      </c>
      <c r="F8" s="87"/>
    </row>
    <row r="9" spans="1:6" ht="12.75" customHeight="1">
      <c r="A9" s="87">
        <v>2050203</v>
      </c>
      <c r="B9" s="87" t="s">
        <v>156</v>
      </c>
      <c r="C9" s="87">
        <v>17185.83</v>
      </c>
      <c r="D9" s="87">
        <f t="shared" si="0"/>
        <v>17031.68</v>
      </c>
      <c r="E9" s="87">
        <v>154.15</v>
      </c>
      <c r="F9" s="87"/>
    </row>
    <row r="10" spans="1:6" ht="12.75" customHeight="1">
      <c r="A10" s="87">
        <v>2050204</v>
      </c>
      <c r="B10" s="87" t="s">
        <v>157</v>
      </c>
      <c r="C10" s="87">
        <v>7289.42</v>
      </c>
      <c r="D10" s="87">
        <f t="shared" si="0"/>
        <v>7229.13</v>
      </c>
      <c r="E10" s="87">
        <v>60.29</v>
      </c>
      <c r="F10" s="87"/>
    </row>
    <row r="11" spans="1:6" ht="12.75" customHeight="1">
      <c r="A11" s="87">
        <v>2050299</v>
      </c>
      <c r="B11" s="87" t="s">
        <v>158</v>
      </c>
      <c r="C11" s="87">
        <v>134.85</v>
      </c>
      <c r="D11" s="87">
        <f t="shared" si="0"/>
        <v>126.56</v>
      </c>
      <c r="E11" s="87">
        <v>8.29</v>
      </c>
      <c r="F11" s="87"/>
    </row>
    <row r="12" spans="1:6" ht="12.75" customHeight="1">
      <c r="A12" s="87">
        <v>20503</v>
      </c>
      <c r="B12" s="87" t="s">
        <v>159</v>
      </c>
      <c r="C12" s="87">
        <v>5096.13</v>
      </c>
      <c r="D12" s="87">
        <f t="shared" si="0"/>
        <v>5051.82</v>
      </c>
      <c r="E12" s="87">
        <v>44.31</v>
      </c>
      <c r="F12" s="87"/>
    </row>
    <row r="13" spans="1:6" ht="12.75" customHeight="1">
      <c r="A13" s="87">
        <v>20507</v>
      </c>
      <c r="B13" s="139" t="s">
        <v>160</v>
      </c>
      <c r="C13" s="87">
        <v>326.58</v>
      </c>
      <c r="D13" s="87">
        <f t="shared" si="0"/>
        <v>324.37</v>
      </c>
      <c r="E13" s="87">
        <v>2.21</v>
      </c>
      <c r="F13" s="87"/>
    </row>
    <row r="14" spans="1:6" ht="12.75" customHeight="1">
      <c r="A14" s="140">
        <v>20599</v>
      </c>
      <c r="B14" s="139" t="s">
        <v>161</v>
      </c>
      <c r="C14" s="87">
        <v>218.41</v>
      </c>
      <c r="D14" s="87">
        <f t="shared" si="0"/>
        <v>196.54</v>
      </c>
      <c r="E14" s="87">
        <v>21.87</v>
      </c>
      <c r="F14" s="87"/>
    </row>
    <row r="15" spans="1:6" ht="12.75" customHeight="1">
      <c r="A15" s="102"/>
      <c r="B15" s="101" t="s">
        <v>126</v>
      </c>
      <c r="C15" s="102">
        <f>SUM(C6:C14)</f>
        <v>98610.48000000003</v>
      </c>
      <c r="D15" s="87">
        <f t="shared" si="0"/>
        <v>54276.24000000002</v>
      </c>
      <c r="E15" s="87">
        <f>SUM(E6:E14)</f>
        <v>44334.240000000005</v>
      </c>
      <c r="F15" s="87"/>
    </row>
    <row r="16" spans="1:6" ht="12.75" customHeight="1">
      <c r="A16" s="78"/>
      <c r="B16" s="79"/>
      <c r="C16" s="78"/>
      <c r="D16" s="79"/>
      <c r="E16" s="79"/>
      <c r="F16" s="79"/>
    </row>
    <row r="17" spans="1:3" ht="12.75" customHeight="1">
      <c r="A17" s="63"/>
      <c r="C17" s="63"/>
    </row>
    <row r="18" spans="1:2" ht="12.75" customHeight="1">
      <c r="A18" s="63"/>
      <c r="B18" s="63"/>
    </row>
    <row r="19" ht="12.75" customHeight="1">
      <c r="B19" s="63"/>
    </row>
    <row r="20" ht="12.75" customHeight="1">
      <c r="B20" s="63"/>
    </row>
    <row r="21" ht="12.75" customHeight="1">
      <c r="B21" s="63"/>
    </row>
    <row r="22" ht="12.75" customHeight="1">
      <c r="B22" s="63"/>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Rui.G</cp:lastModifiedBy>
  <cp:lastPrinted>2018-06-29T01:55:35Z</cp:lastPrinted>
  <dcterms:created xsi:type="dcterms:W3CDTF">2018-01-09T01:56:11Z</dcterms:created>
  <dcterms:modified xsi:type="dcterms:W3CDTF">2019-02-13T02:37:08Z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