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firstSheet="1"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'表10-部门综合预算专项业务经费支出表'!$A$1:$D$19</definedName>
    <definedName name="_xlnm.Print_Area" localSheetId="12">'表11-部门综合预算政府采购（资产配置、购买服务）预算表'!$A$1:$N$11</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'表2-部门综合预算收入总表'!$A$1:$O$12</definedName>
    <definedName name="_xlnm.Print_Area" localSheetId="4">'表3-部门综合预算支出总表'!$A$1:$M$12</definedName>
    <definedName name="_xlnm.Print_Area" localSheetId="5">'表4-部门综合预算财政拨款收支总表'!$A$1:$F$41</definedName>
    <definedName name="_xlnm.Print_Area" localSheetId="6">'表5-部门综合预算一般公共预算支出明细表（按功能科目分）'!$A$1:$G$12</definedName>
    <definedName name="_xlnm.Print_Area" localSheetId="7">'表6-部门综合预算一般公共预算支出明细表（按经济分类科目分）'!$A$1:$F$37</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'表8-部门综合预一般公共预算基本支出明细表（按经济分类科目分）'!$A$1:$F$35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<sst xmlns="http://schemas.openxmlformats.org/spreadsheetml/2006/main" count="953" uniqueCount="391">
  <si>
    <t>附件2</t>
  </si>
  <si>
    <t>2018年部门综合预算公开报表</t>
  </si>
  <si>
    <t xml:space="preserve">                部门名称：神木市食品药品监督管理局</t>
  </si>
  <si>
    <t xml:space="preserve">                保密审查情况：已审查 </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</si>
  <si>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</si>
  <si>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</si>
  <si>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</si>
  <si>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</si>
  <si>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</si>
  <si>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</si>
  <si>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</si>
  <si>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</si>
  <si>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</si>
  <si>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</si>
  <si>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</si>
  <si>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</si>
  <si>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</si>
  <si>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</si>
  <si>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</si>
  <si>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</si>
  <si>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</si>
  <si>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</si>
  <si>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</si>
  <si>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</si>
  <si>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</si>
  <si>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</si>
  <si>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</si>
  <si>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</si>
  <si>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</si>
  <si>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</si>
  <si>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无政府性基金收支并已公开空表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</si>
  <si>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</si>
  <si>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</si>
  <si>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</si>
  <si>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</si>
  <si>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</si>
  <si>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</si>
  <si>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</si>
  <si>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</si>
  <si>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暂无专项业务经费绩效并已公开空表</t>
  </si>
  <si>
    <t>表14</t>
  </si>
  <si>
    <t>2018年部门整体支出绩效目标表</t>
  </si>
  <si>
    <t>暂无整体支出绩效目标并已公开空表</t>
  </si>
  <si>
    <t>表15</t>
  </si>
  <si>
    <t>2018年专项资金整体绩效目标表</t>
  </si>
  <si>
    <t>暂无专项资金整体绩效并已公开空表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</si>
  <si>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</si>
  <si>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</si>
  <si>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</si>
  <si>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</si>
  <si>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</si>
  <si>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</si>
  <si>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</si>
  <si>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</si>
  <si>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</si>
  <si>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</si>
  <si>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</si>
  <si>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</si>
  <si>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</si>
  <si>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</si>
  <si>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</si>
  <si>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</si>
  <si>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</si>
  <si>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</si>
  <si>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</si>
  <si>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</si>
  <si>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</si>
  <si>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</si>
  <si>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</si>
  <si>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</si>
  <si>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</si>
  <si>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</si>
  <si>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</si>
  <si>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</si>
  <si>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</si>
  <si>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</si>
  <si>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</si>
  <si>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</si>
  <si>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</si>
  <si>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</si>
  <si>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</si>
  <si>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</si>
  <si>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</si>
  <si>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</si>
  <si>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</si>
  <si>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</si>
  <si>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</si>
  <si>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</si>
  <si>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</si>
  <si>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</si>
  <si>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</si>
  <si>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</si>
  <si>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</si>
  <si>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</si>
  <si>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</si>
  <si>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</si>
  <si>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</si>
  <si>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</si>
  <si>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</si>
  <si>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</si>
  <si>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</si>
  <si>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</si>
  <si>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</si>
  <si>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</si>
  <si>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</si>
  <si>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</si>
  <si>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</si>
  <si>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</si>
  <si>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</si>
  <si>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</si>
  <si>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</si>
  <si>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</si>
  <si>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</si>
  <si>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</si>
  <si>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</si>
  <si>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</si>
  <si>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</si>
  <si>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</si>
  <si>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</si>
  <si>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</si>
  <si>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</si>
  <si>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</si>
  <si>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</si>
  <si>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</si>
  <si>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</si>
  <si>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</si>
  <si>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</si>
  <si>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</si>
  <si>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</si>
  <si>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</si>
  <si>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</si>
  <si>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</si>
  <si>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</si>
  <si>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</si>
  <si>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</si>
  <si>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</si>
  <si>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</si>
  <si>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</si>
  <si>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</si>
  <si>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404</t>
  </si>
  <si>
    <t>药监局</t>
  </si>
  <si>
    <t>药监局机关</t>
  </si>
  <si>
    <t>食品药品稽查队</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</si>
  <si>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</si>
  <si>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</si>
  <si>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</si>
  <si>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</si>
  <si>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</si>
  <si>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</si>
  <si>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</si>
  <si>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</si>
  <si>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</si>
  <si>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</si>
  <si>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</si>
  <si>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</si>
  <si>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</si>
  <si>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</si>
  <si>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</si>
  <si>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r>
      <t>2</t>
    </r>
    <r>
      <rPr>
        <sz val="10"/>
        <rFont val="宋体"/>
        <family val="0"/>
      </rPr>
      <t>1010</t>
    </r>
  </si>
  <si>
    <t>食品药品监督管理事务</t>
  </si>
  <si>
    <r>
      <t>2</t>
    </r>
    <r>
      <rPr>
        <sz val="10"/>
        <rFont val="宋体"/>
        <family val="0"/>
      </rPr>
      <t>101001</t>
    </r>
  </si>
  <si>
    <t>行政运行</t>
  </si>
  <si>
    <t>2101002</t>
  </si>
  <si>
    <t>一般行政管理事务</t>
  </si>
  <si>
    <t>食品药品安全</t>
  </si>
  <si>
    <r>
      <t>2</t>
    </r>
    <r>
      <rPr>
        <sz val="10"/>
        <rFont val="宋体"/>
        <family val="0"/>
      </rPr>
      <t>101050</t>
    </r>
  </si>
  <si>
    <t>事业运行</t>
  </si>
  <si>
    <r>
      <t>2</t>
    </r>
    <r>
      <rPr>
        <sz val="10"/>
        <rFont val="宋体"/>
        <family val="0"/>
      </rPr>
      <t>101099</t>
    </r>
  </si>
  <si>
    <t>其他食品药品监督管理事务支出</t>
  </si>
  <si>
    <t>经济科目编码</t>
  </si>
  <si>
    <t>经济科目名称</t>
  </si>
  <si>
    <t>301</t>
  </si>
  <si>
    <t>工资福利支出</t>
  </si>
  <si>
    <t>30101</t>
  </si>
  <si>
    <t>基本工资</t>
  </si>
  <si>
    <t>30102</t>
  </si>
  <si>
    <t>津贴补贴</t>
  </si>
  <si>
    <t>30103</t>
  </si>
  <si>
    <t>奖金</t>
  </si>
  <si>
    <t>30107</t>
  </si>
  <si>
    <t>绩效工资</t>
  </si>
  <si>
    <t>30108</t>
  </si>
  <si>
    <t>养老保险缴费</t>
  </si>
  <si>
    <t>30109</t>
  </si>
  <si>
    <t>职业年金缴费</t>
  </si>
  <si>
    <t>3011201</t>
  </si>
  <si>
    <t>失业保险</t>
  </si>
  <si>
    <t>3011202</t>
  </si>
  <si>
    <t>工伤保险</t>
  </si>
  <si>
    <t>30113</t>
  </si>
  <si>
    <t>住房公积金</t>
  </si>
  <si>
    <t>3019906</t>
  </si>
  <si>
    <t>三费</t>
  </si>
  <si>
    <t>302</t>
  </si>
  <si>
    <t>商品和服务支出</t>
  </si>
  <si>
    <t>30201</t>
  </si>
  <si>
    <t>办公费</t>
  </si>
  <si>
    <t>30202</t>
  </si>
  <si>
    <t>印刷费</t>
  </si>
  <si>
    <t>30205</t>
  </si>
  <si>
    <t>水费</t>
  </si>
  <si>
    <t>30206</t>
  </si>
  <si>
    <t>电费</t>
  </si>
  <si>
    <t>30207</t>
  </si>
  <si>
    <t>邮电费</t>
  </si>
  <si>
    <t>30211</t>
  </si>
  <si>
    <t>差旅费</t>
  </si>
  <si>
    <t>30213</t>
  </si>
  <si>
    <t>维修（护）费</t>
  </si>
  <si>
    <t>30214</t>
  </si>
  <si>
    <t>租赁费</t>
  </si>
  <si>
    <t>30217</t>
  </si>
  <si>
    <t>公务接待费</t>
  </si>
  <si>
    <t>30224</t>
  </si>
  <si>
    <t>被装购置费</t>
  </si>
  <si>
    <t>30228</t>
  </si>
  <si>
    <t>工会经费</t>
  </si>
  <si>
    <t>30231</t>
  </si>
  <si>
    <t>公务用车运行维护费（执法执勤车）</t>
  </si>
  <si>
    <t>30239</t>
  </si>
  <si>
    <t>其他交通费用</t>
  </si>
  <si>
    <t>30299</t>
  </si>
  <si>
    <t>其他商品和服务支出</t>
  </si>
  <si>
    <t>303</t>
  </si>
  <si>
    <t>个人和家庭补助</t>
  </si>
  <si>
    <t>3030201</t>
  </si>
  <si>
    <t>退休工资</t>
  </si>
  <si>
    <t>3030208</t>
  </si>
  <si>
    <t>护理费</t>
  </si>
  <si>
    <t>3030505</t>
  </si>
  <si>
    <t>独生子女费</t>
  </si>
  <si>
    <t>2018年部门综合预算一般公共预算基本支出明细表（按功能科目分）</t>
  </si>
  <si>
    <t>21010</t>
  </si>
  <si>
    <t>2101001</t>
  </si>
  <si>
    <t>2101050</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</si>
  <si>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</si>
  <si>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</si>
  <si>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</si>
  <si>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</si>
  <si>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</si>
  <si>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</si>
  <si>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</si>
  <si>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</si>
  <si>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</si>
  <si>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</si>
  <si>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</si>
  <si>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</si>
  <si>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</si>
  <si>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</si>
  <si>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</si>
  <si>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</si>
  <si>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</si>
  <si>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</si>
  <si>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</si>
  <si>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</si>
  <si>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</si>
  <si>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</si>
  <si>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</si>
  <si>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</si>
  <si>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</si>
  <si>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</si>
  <si>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</si>
  <si>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</si>
  <si>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</si>
  <si>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</si>
  <si>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</si>
  <si>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</si>
  <si>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</si>
  <si>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</si>
  <si>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</si>
  <si>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</si>
  <si>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404001</t>
  </si>
  <si>
    <t>食品农产品检验检测中心实验室运行费</t>
  </si>
  <si>
    <t>2017年公共卫生服务补助资金（药品监管）</t>
  </si>
  <si>
    <t>2017年公共卫生服务补助资金（食品监管）</t>
  </si>
  <si>
    <t>各镇（办事处）食品安全协管员补助</t>
  </si>
  <si>
    <t>食品抽检费</t>
  </si>
  <si>
    <t>制式服装购置费</t>
  </si>
  <si>
    <t>2017年公共卫生服务补助资金（队伍建设）</t>
  </si>
  <si>
    <t>省级食品药品监管资金（药品医疗器械报验）</t>
  </si>
  <si>
    <t>省级食品药品监管资金（食品安全经费）</t>
  </si>
  <si>
    <t>2017年中央公共卫生项目补助资金（食品安全保障）</t>
  </si>
  <si>
    <t>科目编码</t>
  </si>
  <si>
    <t>采购项目</t>
  </si>
  <si>
    <t>采购目录</t>
  </si>
  <si>
    <t>购买服务内容</t>
  </si>
  <si>
    <t>规格型号</t>
  </si>
  <si>
    <t>数量</t>
  </si>
  <si>
    <t>实施采购时间</t>
  </si>
  <si>
    <t>预算金额</t>
  </si>
  <si>
    <t>说明</t>
  </si>
  <si>
    <t>类</t>
  </si>
  <si>
    <t>款</t>
  </si>
  <si>
    <t>项</t>
  </si>
  <si>
    <t>食品抽检</t>
  </si>
  <si>
    <t>C0901[技术测试和分析服务]</t>
  </si>
  <si>
    <t>食品检验服务</t>
  </si>
  <si>
    <t>批</t>
  </si>
  <si>
    <t>02</t>
  </si>
  <si>
    <t>制式服装购置</t>
  </si>
  <si>
    <t>A07030101[制服]</t>
  </si>
  <si>
    <t>制服</t>
  </si>
  <si>
    <t>套</t>
  </si>
  <si>
    <t>2017年</t>
  </si>
  <si>
    <t>2018年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</si>
  <si>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</si>
  <si>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</si>
  <si>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</si>
  <si>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</si>
  <si>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</si>
  <si>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</si>
  <si>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</si>
  <si>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</si>
  <si>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</si>
  <si>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</si>
  <si>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</si>
  <si>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</si>
  <si>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</si>
  <si>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</si>
  <si>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</si>
  <si>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</si>
  <si>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</si>
  <si>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</si>
  <si>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</si>
  <si>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</si>
  <si>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</si>
  <si>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</si>
  <si>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</si>
  <si>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</si>
  <si>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</si>
  <si>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</si>
  <si>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</si>
  <si>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</si>
  <si>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</si>
  <si>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</si>
  <si>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</si>
  <si>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</si>
  <si>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</si>
  <si>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</si>
  <si>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</si>
  <si>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</si>
  <si>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</si>
  <si>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</si>
  <si>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</si>
  <si>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</si>
  <si>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</si>
  <si>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</si>
  <si>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</si>
  <si>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</si>
  <si>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</si>
  <si>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</si>
  <si>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</si>
  <si>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</si>
  <si>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</si>
  <si>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</si>
  <si>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</si>
  <si>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</si>
  <si>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</si>
  <si>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</si>
  <si>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</si>
  <si>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</si>
  <si>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</si>
  <si>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</si>
  <si>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</si>
  <si>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</si>
  <si>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</si>
  <si>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</si>
  <si>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</si>
  <si>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</si>
  <si>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</si>
  <si>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</si>
  <si>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</si>
  <si>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</si>
  <si>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</si>
  <si>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</si>
  <si>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</si>
  <si>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</si>
  <si>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</si>
  <si>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</si>
  <si>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</si>
  <si>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</si>
  <si>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</si>
  <si>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</si>
  <si>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</si>
  <si>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</si>
  <si>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</si>
  <si>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</si>
  <si>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</si>
  <si>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</si>
  <si>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局机关</t>
  </si>
  <si>
    <t>食品农产品检验中心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</si>
</sst>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_ "/>
    <numFmt numFmtId="183" formatCode="#,##0.0000"/>
  </numFmts>
  <fonts count="55">
    <font>
      <sz val="9"/>
      <name val="宋体"/>
      <family val="0"/>
    </font>
    <font>
      <sz val="11"/>
      <name val="宋体"/>
      <family val="0"/>
    </font>
    <font>
      <sz val="12"/>
      <name val="宋体"/>
      <family val="0"/>
    </font>
    <font>
      <b/>
      <sz val="12"/>
      <name val="宋体"/>
      <family val="0"/>
    </font>
    <font>
      <sz val="10"/>
      <name val="宋体"/>
      <family val="0"/>
    </font>
    <font>
      <sz val="12"/>
      <name val="黑体"/>
      <family val="3"/>
    </font>
    <font>
      <b/>
      <sz val="16"/>
      <name val="宋体"/>
      <family val="0"/>
    </font>
    <font>
      <sz val="11"/>
      <color indexed="8"/>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sz val="11"/>
      <color indexed="10"/>
      <name val="宋体"/>
      <family val="0"/>
    </font>
    <font>
      <b/>
      <sz val="10"/>
      <name val="Arial"/>
      <family val="2"/>
    </font>
    <font>
      <b/>
      <sz val="18"/>
      <color indexed="54"/>
      <name val="宋体"/>
      <family val="0"/>
    </font>
    <font>
      <u val="single"/>
      <sz val="11"/>
      <color indexed="12"/>
      <name val="宋体"/>
      <family val="0"/>
    </font>
    <font>
      <sz val="11"/>
      <color indexed="9"/>
      <name val="宋体"/>
      <family val="0"/>
    </font>
    <font>
      <b/>
      <sz val="11"/>
      <color indexed="53"/>
      <name val="宋体"/>
      <family val="0"/>
    </font>
    <font>
      <sz val="11"/>
      <color indexed="16"/>
      <name val="宋体"/>
      <family val="0"/>
    </font>
    <font>
      <b/>
      <sz val="11"/>
      <color indexed="54"/>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5"/>
      <color indexed="54"/>
      <name val="宋体"/>
      <family val="0"/>
    </font>
    <font>
      <sz val="11"/>
      <color indexed="19"/>
      <name val="宋体"/>
      <family val="0"/>
    </font>
    <font>
      <b/>
      <sz val="11"/>
      <color indexed="8"/>
      <name val="宋体"/>
      <family val="0"/>
    </font>
    <font>
      <b/>
      <sz val="13"/>
      <color indexed="54"/>
      <name val="宋体"/>
      <family val="0"/>
    </font>
    <font>
      <b/>
      <sz val="11"/>
      <color indexed="9"/>
      <name val="宋体"/>
      <family val="0"/>
    </font>
    <font>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26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4" applyAlignment="1">
      <alignment vertical="center" wrapText="1"/>
      <protection/>
    </xf>
    <xf numFmtId="0" fontId="2" fillId="0" borderId="0" xfId="64" applyFont="1" applyAlignment="1">
      <alignment vertical="center"/>
      <protection/>
    </xf>
    <xf numFmtId="0" fontId="5" fillId="0" borderId="0" xfId="64" applyFont="1" applyAlignment="1">
      <alignment vertical="center" wrapText="1"/>
      <protection/>
    </xf>
    <xf numFmtId="0" fontId="6" fillId="0" borderId="0" xfId="64" applyFont="1" applyAlignment="1">
      <alignment horizontal="center" vertical="center" wrapText="1"/>
      <protection/>
    </xf>
    <xf numFmtId="0" fontId="2" fillId="0" borderId="0" xfId="64" applyFont="1" applyAlignment="1">
      <alignment horizontal="center" vertical="center" wrapText="1"/>
      <protection/>
    </xf>
    <xf numFmtId="0" fontId="2" fillId="0" borderId="10" xfId="64" applyFont="1" applyBorder="1" applyAlignment="1">
      <alignment vertical="center"/>
      <protection/>
    </xf>
    <xf numFmtId="0" fontId="2" fillId="0" borderId="10" xfId="64" applyFont="1" applyBorder="1" applyAlignment="1">
      <alignment vertical="center" wrapText="1"/>
      <protection/>
    </xf>
    <xf numFmtId="0" fontId="2" fillId="0" borderId="0" xfId="64" applyFont="1" applyBorder="1" applyAlignment="1">
      <alignment vertical="center" wrapText="1"/>
      <protection/>
    </xf>
    <xf numFmtId="0" fontId="2" fillId="0" borderId="11" xfId="64" applyBorder="1" applyAlignment="1">
      <alignment horizontal="center" vertical="center" wrapText="1"/>
      <protection/>
    </xf>
    <xf numFmtId="0" fontId="2" fillId="0" borderId="12" xfId="64" applyBorder="1" applyAlignment="1">
      <alignment horizontal="center" vertical="center" wrapText="1"/>
      <protection/>
    </xf>
    <xf numFmtId="0" fontId="2" fillId="0" borderId="9" xfId="64" applyBorder="1" applyAlignment="1">
      <alignment horizontal="center" vertical="center" wrapText="1"/>
      <protection/>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2" fillId="0" borderId="9" xfId="64" applyFont="1" applyBorder="1" applyAlignment="1">
      <alignment vertical="center" wrapText="1"/>
      <protection/>
    </xf>
    <xf numFmtId="0" fontId="2" fillId="0" borderId="14" xfId="64" applyFont="1" applyBorder="1" applyAlignment="1">
      <alignment horizontal="left" vertical="center" wrapText="1"/>
      <protection/>
    </xf>
    <xf numFmtId="0" fontId="2" fillId="0" borderId="15" xfId="64" applyFont="1" applyBorder="1" applyAlignment="1">
      <alignment horizontal="left" vertical="center" wrapText="1"/>
      <protection/>
    </xf>
    <xf numFmtId="0" fontId="2" fillId="0" borderId="11" xfId="64"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2" fillId="0" borderId="21" xfId="64" applyBorder="1" applyAlignment="1">
      <alignment horizontal="center" vertical="center" wrapText="1"/>
      <protection/>
    </xf>
    <xf numFmtId="0" fontId="2" fillId="0" borderId="21" xfId="64" applyFont="1" applyBorder="1" applyAlignment="1">
      <alignment horizontal="left" vertical="top" wrapText="1"/>
      <protection/>
    </xf>
    <xf numFmtId="0" fontId="2" fillId="0" borderId="14" xfId="64" applyFont="1" applyBorder="1" applyAlignment="1">
      <alignment horizontal="left" vertical="top" wrapText="1"/>
      <protection/>
    </xf>
    <xf numFmtId="0" fontId="2" fillId="0" borderId="15" xfId="64" applyFont="1" applyBorder="1" applyAlignment="1">
      <alignment horizontal="left" vertical="top" wrapText="1"/>
      <protection/>
    </xf>
    <xf numFmtId="0" fontId="2" fillId="0" borderId="15" xfId="64" applyBorder="1" applyAlignment="1">
      <alignment horizontal="left" vertical="top" wrapText="1"/>
      <protection/>
    </xf>
    <xf numFmtId="0" fontId="4" fillId="0" borderId="9" xfId="64" applyFont="1" applyBorder="1" applyAlignment="1">
      <alignment horizontal="center" vertical="center" wrapText="1"/>
      <protection/>
    </xf>
    <xf numFmtId="0" fontId="2" fillId="0" borderId="9" xfId="64" applyBorder="1" applyAlignment="1">
      <alignment vertical="center" wrapText="1"/>
      <protection/>
    </xf>
    <xf numFmtId="0" fontId="2" fillId="0" borderId="9" xfId="64" applyFont="1" applyBorder="1" applyAlignment="1">
      <alignment horizontal="left" vertical="center" wrapText="1"/>
      <protection/>
    </xf>
    <xf numFmtId="0" fontId="4" fillId="0" borderId="0" xfId="64" applyNumberFormat="1" applyFont="1" applyFill="1" applyBorder="1" applyAlignment="1">
      <alignment vertical="center" wrapText="1"/>
      <protection/>
    </xf>
    <xf numFmtId="0" fontId="2" fillId="0" borderId="13" xfId="64" applyBorder="1" applyAlignment="1">
      <alignment horizontal="right" vertical="center" wrapText="1"/>
      <protection/>
    </xf>
    <xf numFmtId="0" fontId="2" fillId="0" borderId="16" xfId="64" applyBorder="1" applyAlignment="1">
      <alignment horizontal="left" vertical="top" wrapText="1"/>
      <protection/>
    </xf>
    <xf numFmtId="0" fontId="2" fillId="0" borderId="0" xfId="64" applyAlignment="1">
      <alignment vertical="center"/>
      <protection/>
    </xf>
    <xf numFmtId="0" fontId="4" fillId="0" borderId="0" xfId="64" applyFont="1" applyAlignment="1">
      <alignment vertical="center" wrapText="1"/>
      <protection/>
    </xf>
    <xf numFmtId="0" fontId="5" fillId="0" borderId="0" xfId="64" applyFont="1" applyAlignment="1">
      <alignment vertical="center"/>
      <protection/>
    </xf>
    <xf numFmtId="0" fontId="2" fillId="0" borderId="9" xfId="64" applyFont="1" applyBorder="1" applyAlignment="1">
      <alignment horizontal="left" vertical="top" wrapText="1"/>
      <protection/>
    </xf>
    <xf numFmtId="0" fontId="2" fillId="0" borderId="9" xfId="64" applyBorder="1" applyAlignment="1">
      <alignment horizontal="left" vertical="top" wrapText="1"/>
      <protection/>
    </xf>
    <xf numFmtId="0" fontId="2" fillId="0" borderId="9" xfId="64" applyBorder="1" applyAlignment="1">
      <alignment horizontal="left" vertical="center" wrapText="1"/>
      <protection/>
    </xf>
    <xf numFmtId="0" fontId="2" fillId="0" borderId="21" xfId="64" applyBorder="1" applyAlignment="1">
      <alignment horizontal="left" vertical="center" wrapText="1"/>
      <protection/>
    </xf>
    <xf numFmtId="0" fontId="2" fillId="0" borderId="11" xfId="64" applyBorder="1" applyAlignment="1">
      <alignment horizontal="left" vertical="center" wrapText="1"/>
      <protection/>
    </xf>
    <xf numFmtId="0" fontId="2" fillId="0" borderId="22" xfId="64" applyBorder="1" applyAlignment="1">
      <alignment horizontal="left" vertical="center" wrapText="1"/>
      <protection/>
    </xf>
    <xf numFmtId="0" fontId="2" fillId="33" borderId="0" xfId="0" applyFont="1" applyFill="1" applyAlignment="1">
      <alignment horizontal="center" vertical="center"/>
    </xf>
    <xf numFmtId="0" fontId="0" fillId="33" borderId="0" xfId="0" applyFont="1" applyFill="1" applyAlignment="1">
      <alignment/>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49" fontId="2" fillId="33" borderId="9" xfId="0" applyNumberFormat="1" applyFont="1" applyFill="1" applyBorder="1" applyAlignment="1" applyProtection="1">
      <alignment horizontal="left" vertical="center"/>
      <protection/>
    </xf>
    <xf numFmtId="0" fontId="2" fillId="33" borderId="9" xfId="0" applyFont="1" applyFill="1" applyBorder="1" applyAlignment="1">
      <alignment horizontal="center" vertical="center"/>
    </xf>
    <xf numFmtId="0" fontId="0" fillId="33" borderId="9" xfId="0" applyFont="1" applyFill="1" applyBorder="1" applyAlignment="1">
      <alignment/>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1" fillId="0" borderId="9" xfId="0" applyNumberFormat="1" applyFont="1" applyFill="1" applyBorder="1" applyAlignment="1" applyProtection="1">
      <alignment horizontal="center" vertical="center" wrapText="1"/>
      <protection/>
    </xf>
    <xf numFmtId="181" fontId="1" fillId="0" borderId="9" xfId="0" applyNumberFormat="1" applyFont="1" applyFill="1" applyBorder="1" applyAlignment="1">
      <alignment horizontal="center" vertical="center"/>
    </xf>
    <xf numFmtId="181" fontId="0" fillId="0" borderId="0" xfId="0" applyNumberFormat="1" applyAlignment="1">
      <alignment/>
    </xf>
    <xf numFmtId="181" fontId="6" fillId="0" borderId="0" xfId="0" applyNumberFormat="1" applyFont="1" applyAlignment="1">
      <alignment horizontal="centerContinuous" vertical="center"/>
    </xf>
    <xf numFmtId="0" fontId="0" fillId="0" borderId="0" xfId="0" applyAlignment="1">
      <alignment horizontal="right" vertical="center"/>
    </xf>
    <xf numFmtId="181" fontId="0" fillId="0" borderId="9" xfId="0" applyNumberFormat="1" applyBorder="1" applyAlignment="1">
      <alignment horizontal="center" vertical="center" wrapText="1"/>
    </xf>
    <xf numFmtId="181" fontId="0" fillId="0" borderId="21" xfId="0" applyNumberFormat="1" applyBorder="1" applyAlignment="1">
      <alignment horizontal="center" vertical="center"/>
    </xf>
    <xf numFmtId="49" fontId="1" fillId="0" borderId="9" xfId="0" applyNumberFormat="1" applyFont="1" applyFill="1" applyBorder="1" applyAlignment="1" applyProtection="1">
      <alignment horizontal="left" vertical="center"/>
      <protection/>
    </xf>
    <xf numFmtId="181" fontId="1" fillId="0" borderId="9" xfId="0" applyNumberFormat="1" applyFont="1" applyFill="1" applyBorder="1" applyAlignment="1">
      <alignment/>
    </xf>
    <xf numFmtId="0" fontId="1" fillId="0" borderId="9" xfId="0" applyFont="1" applyFill="1" applyBorder="1" applyAlignment="1">
      <alignment/>
    </xf>
    <xf numFmtId="49" fontId="1" fillId="0" borderId="9" xfId="0" applyNumberFormat="1" applyFont="1" applyFill="1" applyBorder="1" applyAlignment="1" applyProtection="1">
      <alignment horizontal="center" vertical="center"/>
      <protection/>
    </xf>
    <xf numFmtId="0" fontId="1" fillId="0" borderId="9" xfId="0" applyFont="1" applyFill="1" applyBorder="1" applyAlignment="1">
      <alignment/>
    </xf>
    <xf numFmtId="181" fontId="0" fillId="0" borderId="9" xfId="0" applyNumberFormat="1" applyFill="1" applyBorder="1" applyAlignment="1">
      <alignment/>
    </xf>
    <xf numFmtId="181" fontId="0" fillId="0" borderId="0" xfId="0" applyNumberFormat="1" applyFill="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4"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4" borderId="9" xfId="0" applyNumberFormat="1" applyFill="1" applyBorder="1" applyAlignment="1">
      <alignment horizontal="center" vertical="center"/>
    </xf>
    <xf numFmtId="4" fontId="0" fillId="34" borderId="9" xfId="0" applyNumberFormat="1" applyFill="1" applyBorder="1" applyAlignment="1">
      <alignment horizontal="center" vertical="center" wrapText="1"/>
    </xf>
    <xf numFmtId="4" fontId="0" fillId="34" borderId="9" xfId="0" applyNumberFormat="1" applyFont="1" applyFill="1" applyBorder="1" applyAlignment="1">
      <alignment horizontal="center" vertical="center" wrapText="1"/>
    </xf>
    <xf numFmtId="0" fontId="0" fillId="33" borderId="0" xfId="0" applyFill="1" applyAlignment="1">
      <alignment/>
    </xf>
    <xf numFmtId="0" fontId="1" fillId="33" borderId="0" xfId="0" applyFont="1" applyFill="1" applyAlignment="1">
      <alignment/>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0" fillId="33" borderId="9" xfId="0" applyNumberFormat="1" applyFill="1" applyBorder="1" applyAlignment="1" applyProtection="1">
      <alignment horizontal="left" vertical="center" wrapText="1"/>
      <protection/>
    </xf>
    <xf numFmtId="49" fontId="0" fillId="33" borderId="9" xfId="0" applyNumberForma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181" fontId="0" fillId="33" borderId="9" xfId="0" applyNumberFormat="1" applyFont="1" applyFill="1" applyBorder="1" applyAlignment="1" applyProtection="1">
      <alignment horizontal="center" vertical="center" wrapText="1"/>
      <protection/>
    </xf>
    <xf numFmtId="49" fontId="10" fillId="33" borderId="9" xfId="0" applyNumberFormat="1" applyFont="1" applyFill="1" applyBorder="1" applyAlignment="1" applyProtection="1">
      <alignment horizontal="left" vertical="center" wrapText="1"/>
      <protection/>
    </xf>
    <xf numFmtId="49" fontId="10" fillId="33" borderId="9" xfId="0" applyNumberFormat="1" applyFont="1" applyFill="1" applyBorder="1" applyAlignment="1" applyProtection="1">
      <alignment horizontal="center" vertical="center" wrapText="1"/>
      <protection/>
    </xf>
    <xf numFmtId="182" fontId="1" fillId="33" borderId="9" xfId="0" applyNumberFormat="1" applyFont="1" applyFill="1" applyBorder="1" applyAlignment="1" applyProtection="1">
      <alignment horizontal="center" vertical="center" wrapText="1"/>
      <protection/>
    </xf>
    <xf numFmtId="182" fontId="1" fillId="33" borderId="9" xfId="0" applyNumberFormat="1" applyFont="1" applyFill="1" applyBorder="1" applyAlignment="1" applyProtection="1">
      <alignment horizontal="right" vertical="center" wrapText="1"/>
      <protection/>
    </xf>
    <xf numFmtId="181" fontId="1" fillId="33" borderId="9" xfId="0" applyNumberFormat="1" applyFont="1" applyFill="1" applyBorder="1" applyAlignment="1" applyProtection="1">
      <alignment horizontal="right" vertical="center" wrapText="1"/>
      <protection/>
    </xf>
    <xf numFmtId="49" fontId="1" fillId="33" borderId="9" xfId="0" applyNumberFormat="1" applyFont="1" applyFill="1" applyBorder="1" applyAlignment="1" applyProtection="1">
      <alignment horizontal="left" vertical="center" wrapText="1"/>
      <protection/>
    </xf>
    <xf numFmtId="181" fontId="1" fillId="33" borderId="9" xfId="0" applyNumberFormat="1" applyFont="1" applyFill="1" applyBorder="1" applyAlignment="1" applyProtection="1">
      <alignment horizontal="center" vertical="center" wrapText="1"/>
      <protection/>
    </xf>
    <xf numFmtId="182" fontId="10" fillId="33" borderId="9" xfId="0" applyNumberFormat="1" applyFont="1" applyFill="1" applyBorder="1" applyAlignment="1" applyProtection="1">
      <alignment horizontal="center" vertical="center" wrapText="1"/>
      <protection/>
    </xf>
    <xf numFmtId="181" fontId="10" fillId="33" borderId="9" xfId="0" applyNumberFormat="1" applyFont="1" applyFill="1" applyBorder="1" applyAlignment="1" applyProtection="1">
      <alignment horizontal="center" vertical="center" wrapText="1"/>
      <protection/>
    </xf>
    <xf numFmtId="181" fontId="0" fillId="33" borderId="0" xfId="0" applyNumberFormat="1" applyFill="1" applyAlignment="1">
      <alignment/>
    </xf>
    <xf numFmtId="0" fontId="1" fillId="0" borderId="0" xfId="0" applyFont="1" applyAlignment="1">
      <alignment/>
    </xf>
    <xf numFmtId="49" fontId="1" fillId="0" borderId="9" xfId="33" applyNumberFormat="1" applyFont="1" applyFill="1" applyBorder="1" applyAlignment="1">
      <alignment horizontal="left" vertical="center"/>
      <protection/>
    </xf>
    <xf numFmtId="0" fontId="1" fillId="0" borderId="9" xfId="33" applyNumberFormat="1" applyFont="1" applyFill="1" applyBorder="1" applyAlignment="1" applyProtection="1">
      <alignment horizontal="center" vertical="center" wrapText="1"/>
      <protection/>
    </xf>
    <xf numFmtId="49" fontId="1" fillId="0" borderId="9" xfId="33" applyNumberFormat="1" applyFont="1" applyFill="1" applyBorder="1" applyAlignment="1">
      <alignment horizontal="center" vertical="center"/>
      <protection/>
    </xf>
    <xf numFmtId="49" fontId="1" fillId="0" borderId="9" xfId="33" applyNumberFormat="1" applyFont="1" applyFill="1" applyBorder="1" applyAlignment="1" applyProtection="1">
      <alignment horizontal="center" vertical="center" wrapText="1"/>
      <protection/>
    </xf>
    <xf numFmtId="0" fontId="9" fillId="0" borderId="0" xfId="0" applyFont="1" applyAlignment="1">
      <alignment/>
    </xf>
    <xf numFmtId="182" fontId="0" fillId="0" borderId="0" xfId="0" applyNumberFormat="1" applyAlignment="1">
      <alignment/>
    </xf>
    <xf numFmtId="182" fontId="6" fillId="0" borderId="0" xfId="0" applyNumberFormat="1" applyFont="1" applyAlignment="1">
      <alignment horizontal="centerContinuous" vertical="center"/>
    </xf>
    <xf numFmtId="181" fontId="0" fillId="0" borderId="0" xfId="0" applyNumberFormat="1" applyAlignment="1">
      <alignment horizontal="center" vertical="center"/>
    </xf>
    <xf numFmtId="182" fontId="0" fillId="0" borderId="9" xfId="0" applyNumberFormat="1" applyBorder="1" applyAlignment="1">
      <alignment horizontal="center" vertical="center" wrapText="1"/>
    </xf>
    <xf numFmtId="182" fontId="0" fillId="0" borderId="21" xfId="0" applyNumberFormat="1" applyBorder="1" applyAlignment="1">
      <alignment horizontal="center" vertical="center"/>
    </xf>
    <xf numFmtId="49" fontId="1"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wrapText="1"/>
      <protection/>
    </xf>
    <xf numFmtId="182" fontId="1" fillId="34" borderId="9" xfId="0" applyNumberFormat="1" applyFont="1" applyFill="1" applyBorder="1" applyAlignment="1" applyProtection="1">
      <alignment horizontal="center" vertical="center" wrapText="1"/>
      <protection/>
    </xf>
    <xf numFmtId="181" fontId="1" fillId="34" borderId="9" xfId="0" applyNumberFormat="1" applyFont="1" applyFill="1" applyBorder="1" applyAlignment="1" applyProtection="1">
      <alignment horizontal="center" vertical="center" wrapText="1"/>
      <protection/>
    </xf>
    <xf numFmtId="49" fontId="10"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center" vertical="center" wrapText="1"/>
      <protection/>
    </xf>
    <xf numFmtId="182" fontId="1" fillId="0" borderId="9" xfId="0" applyNumberFormat="1" applyFont="1" applyFill="1" applyBorder="1" applyAlignment="1" applyProtection="1">
      <alignment horizontal="right" vertical="center" wrapText="1"/>
      <protection/>
    </xf>
    <xf numFmtId="181" fontId="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182" fontId="10" fillId="34" borderId="9" xfId="0" applyNumberFormat="1" applyFont="1" applyFill="1" applyBorder="1" applyAlignment="1" applyProtection="1">
      <alignment horizontal="center" vertical="center" wrapText="1"/>
      <protection/>
    </xf>
    <xf numFmtId="181" fontId="10" fillId="34" borderId="9" xfId="0" applyNumberFormat="1" applyFont="1" applyFill="1" applyBorder="1" applyAlignment="1" applyProtection="1">
      <alignment horizontal="center" vertical="center" wrapText="1"/>
      <protection/>
    </xf>
    <xf numFmtId="182" fontId="1" fillId="0" borderId="0" xfId="0" applyNumberFormat="1" applyFont="1" applyAlignment="1">
      <alignment/>
    </xf>
    <xf numFmtId="181" fontId="1" fillId="0" borderId="0" xfId="0" applyNumberFormat="1" applyFont="1" applyAlignment="1">
      <alignment/>
    </xf>
    <xf numFmtId="181" fontId="9" fillId="0" borderId="0" xfId="0" applyNumberFormat="1" applyFont="1" applyAlignment="1">
      <alignment/>
    </xf>
    <xf numFmtId="49" fontId="4" fillId="0" borderId="9" xfId="33" applyNumberFormat="1" applyFont="1" applyFill="1" applyBorder="1" applyAlignment="1">
      <alignment horizontal="left" vertical="center"/>
      <protection/>
    </xf>
    <xf numFmtId="0" fontId="0" fillId="0" borderId="9" xfId="33" applyNumberFormat="1" applyFont="1" applyFill="1" applyBorder="1" applyAlignment="1" applyProtection="1">
      <alignment horizontal="center" vertical="center" wrapText="1"/>
      <protection/>
    </xf>
    <xf numFmtId="49" fontId="4" fillId="0" borderId="9" xfId="33" applyNumberFormat="1" applyFont="1" applyFill="1" applyBorder="1" applyAlignment="1">
      <alignment horizontal="center" vertical="center"/>
      <protection/>
    </xf>
    <xf numFmtId="49" fontId="0" fillId="0" borderId="9" xfId="33" applyNumberFormat="1" applyFont="1" applyFill="1" applyBorder="1" applyAlignment="1" applyProtection="1">
      <alignment horizontal="center" vertical="center" wrapText="1"/>
      <protection/>
    </xf>
    <xf numFmtId="0" fontId="2" fillId="0" borderId="0" xfId="0" applyFont="1" applyAlignment="1">
      <alignment/>
    </xf>
    <xf numFmtId="0" fontId="11" fillId="0" borderId="0" xfId="0" applyFont="1" applyFill="1" applyAlignment="1">
      <alignment horizontal="centerContinuous" vertical="center"/>
    </xf>
    <xf numFmtId="0" fontId="4" fillId="0" borderId="0" xfId="0" applyFont="1" applyFill="1" applyAlignment="1">
      <alignment horizontal="right"/>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2" fillId="0" borderId="9" xfId="0" applyFont="1" applyBorder="1" applyAlignment="1">
      <alignment horizontal="left" vertical="center"/>
    </xf>
    <xf numFmtId="4" fontId="2" fillId="34" borderId="9" xfId="0" applyNumberFormat="1" applyFont="1" applyFill="1" applyBorder="1" applyAlignment="1" applyProtection="1">
      <alignmen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horizontal="left" vertical="center"/>
    </xf>
    <xf numFmtId="4" fontId="2" fillId="34"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protection/>
    </xf>
    <xf numFmtId="0" fontId="2" fillId="0" borderId="9" xfId="0" applyFont="1" applyBorder="1" applyAlignment="1">
      <alignment vertical="center"/>
    </xf>
    <xf numFmtId="0" fontId="2" fillId="0" borderId="0" xfId="0" applyFont="1" applyFill="1" applyAlignment="1">
      <alignment/>
    </xf>
    <xf numFmtId="0" fontId="2" fillId="0" borderId="9" xfId="0" applyFont="1" applyFill="1" applyBorder="1" applyAlignment="1">
      <alignment vertical="center"/>
    </xf>
    <xf numFmtId="4" fontId="2" fillId="0" borderId="9" xfId="0" applyNumberFormat="1" applyFont="1" applyFill="1" applyBorder="1" applyAlignment="1" applyProtection="1">
      <alignment horizontal="right" vertical="center"/>
      <protection/>
    </xf>
    <xf numFmtId="4" fontId="2" fillId="0" borderId="9" xfId="0" applyNumberFormat="1" applyFont="1" applyFill="1" applyBorder="1" applyAlignment="1">
      <alignment horizontal="right" vertical="center"/>
    </xf>
    <xf numFmtId="0" fontId="2" fillId="0" borderId="9" xfId="0" applyFont="1" applyFill="1" applyBorder="1" applyAlignment="1">
      <alignment/>
    </xf>
    <xf numFmtId="0" fontId="2" fillId="0" borderId="9" xfId="0" applyFont="1" applyBorder="1" applyAlignment="1">
      <alignment/>
    </xf>
    <xf numFmtId="0" fontId="2" fillId="0" borderId="9" xfId="0" applyFont="1" applyFill="1" applyBorder="1" applyAlignment="1">
      <alignment/>
    </xf>
    <xf numFmtId="0" fontId="2" fillId="0" borderId="9" xfId="0" applyNumberFormat="1" applyFont="1" applyFill="1" applyBorder="1" applyAlignment="1" applyProtection="1">
      <alignment horizontal="lef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4" fontId="2" fillId="34" borderId="9" xfId="0" applyNumberFormat="1" applyFont="1" applyFill="1" applyBorder="1" applyAlignment="1">
      <alignment horizontal="center" vertical="center"/>
    </xf>
    <xf numFmtId="4" fontId="2" fillId="34" borderId="9" xfId="0" applyNumberFormat="1" applyFont="1" applyFill="1" applyBorder="1" applyAlignment="1">
      <alignment horizontal="center" vertical="center" wrapText="1"/>
    </xf>
    <xf numFmtId="4" fontId="2" fillId="34" borderId="9" xfId="0" applyNumberFormat="1" applyFont="1" applyFill="1" applyBorder="1" applyAlignment="1">
      <alignment horizontal="right" vertical="center" wrapText="1"/>
    </xf>
    <xf numFmtId="4" fontId="2" fillId="34" borderId="9" xfId="0" applyNumberFormat="1" applyFont="1" applyFill="1" applyBorder="1" applyAlignment="1" applyProtection="1">
      <alignment horizontal="center" vertical="center"/>
      <protection/>
    </xf>
    <xf numFmtId="2" fontId="2" fillId="0" borderId="9" xfId="0" applyNumberFormat="1" applyFont="1" applyFill="1" applyBorder="1" applyAlignment="1" applyProtection="1">
      <alignment horizontal="center" vertical="center"/>
      <protection/>
    </xf>
    <xf numFmtId="4" fontId="2" fillId="0" borderId="9" xfId="0" applyNumberFormat="1" applyFont="1" applyBorder="1" applyAlignment="1">
      <alignment horizontal="right" vertical="center" wrapText="1"/>
    </xf>
    <xf numFmtId="2" fontId="3"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49" fontId="2" fillId="0" borderId="9" xfId="0" applyNumberFormat="1" applyFont="1" applyFill="1" applyBorder="1" applyAlignment="1" applyProtection="1">
      <alignment horizontal="left" vertical="center"/>
      <protection/>
    </xf>
    <xf numFmtId="0" fontId="2" fillId="34" borderId="9" xfId="0" applyFont="1" applyFill="1" applyBorder="1" applyAlignment="1">
      <alignment/>
    </xf>
    <xf numFmtId="0" fontId="2" fillId="0" borderId="9" xfId="0" applyFont="1" applyFill="1" applyBorder="1" applyAlignment="1">
      <alignment/>
    </xf>
    <xf numFmtId="0" fontId="2" fillId="0" borderId="9" xfId="0" applyFont="1" applyFill="1" applyBorder="1" applyAlignment="1">
      <alignment/>
    </xf>
    <xf numFmtId="0" fontId="0" fillId="34"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4" fillId="0" borderId="9" xfId="0" applyFont="1" applyFill="1" applyBorder="1" applyAlignment="1">
      <alignment/>
    </xf>
    <xf numFmtId="4" fontId="0" fillId="0" borderId="9" xfId="0" applyNumberFormat="1" applyFill="1" applyBorder="1" applyAlignment="1">
      <alignment horizontal="center" vertical="center" wrapText="1"/>
    </xf>
    <xf numFmtId="0" fontId="0" fillId="0" borderId="9" xfId="0" applyBorder="1" applyAlignment="1">
      <alignment vertical="center"/>
    </xf>
    <xf numFmtId="183" fontId="0" fillId="0"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4"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61" t="s">
        <v>1</v>
      </c>
    </row>
    <row r="3" spans="1:14" ht="93.75" customHeight="1">
      <c r="A3" s="262"/>
      <c r="N3" s="62"/>
    </row>
    <row r="4" ht="81.75" customHeight="1">
      <c r="A4" s="263" t="s">
        <v>2</v>
      </c>
    </row>
    <row r="5" ht="40.5" customHeight="1">
      <c r="A5" s="263" t="s">
        <v>3</v>
      </c>
    </row>
    <row r="6" ht="36.75" customHeight="1">
      <c r="A6" s="263"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3">
      <selection activeCell="M31" sqref="M31"/>
    </sheetView>
  </sheetViews>
  <sheetFormatPr defaultColWidth="9.16015625" defaultRowHeight="12.75" customHeight="1"/>
  <cols>
    <col min="1" max="1" width="19" style="0" customWidth="1"/>
    <col min="2" max="2" width="31.66015625" style="0" customWidth="1"/>
    <col min="3" max="4" width="21.33203125" style="0" customWidth="1"/>
    <col min="5" max="5" width="21.33203125" style="105" customWidth="1"/>
    <col min="6" max="6" width="21.33203125" style="0" customWidth="1"/>
  </cols>
  <sheetData>
    <row r="1" ht="30" customHeight="1">
      <c r="A1" s="62" t="s">
        <v>25</v>
      </c>
    </row>
    <row r="2" spans="1:6" ht="28.5" customHeight="1">
      <c r="A2" s="87" t="s">
        <v>235</v>
      </c>
      <c r="B2" s="87"/>
      <c r="C2" s="87"/>
      <c r="D2" s="87"/>
      <c r="E2" s="106"/>
      <c r="F2" s="87"/>
    </row>
    <row r="3" ht="22.5" customHeight="1">
      <c r="F3" s="4" t="s">
        <v>48</v>
      </c>
    </row>
    <row r="4" spans="1:6" ht="22.5" customHeight="1">
      <c r="A4" s="89" t="s">
        <v>169</v>
      </c>
      <c r="B4" s="89" t="s">
        <v>170</v>
      </c>
      <c r="C4" s="89" t="s">
        <v>128</v>
      </c>
      <c r="D4" s="89" t="s">
        <v>154</v>
      </c>
      <c r="E4" s="108" t="s">
        <v>155</v>
      </c>
      <c r="F4" s="89" t="s">
        <v>157</v>
      </c>
    </row>
    <row r="5" spans="1:6" ht="21.75" customHeight="1">
      <c r="A5" s="146" t="s">
        <v>138</v>
      </c>
      <c r="B5" s="147" t="s">
        <v>138</v>
      </c>
      <c r="C5" s="73">
        <v>1</v>
      </c>
      <c r="D5" s="73">
        <v>2</v>
      </c>
      <c r="E5" s="109">
        <v>3</v>
      </c>
      <c r="F5" s="73" t="s">
        <v>138</v>
      </c>
    </row>
    <row r="6" spans="1:6" s="144" customFormat="1" ht="24" customHeight="1">
      <c r="A6" s="148"/>
      <c r="B6" s="149" t="s">
        <v>128</v>
      </c>
      <c r="C6" s="150">
        <f>C7+C18+C32</f>
        <v>846.1999999999998</v>
      </c>
      <c r="D6" s="150">
        <f>D7+D18+D32</f>
        <v>717.7899999999998</v>
      </c>
      <c r="E6" s="151">
        <f>E7+E18+E32</f>
        <v>128.41</v>
      </c>
      <c r="F6" s="150"/>
    </row>
    <row r="7" spans="1:6" s="145" customFormat="1" ht="22.5" customHeight="1">
      <c r="A7" s="152" t="s">
        <v>171</v>
      </c>
      <c r="B7" s="153" t="s">
        <v>172</v>
      </c>
      <c r="C7" s="154">
        <f>SUM(D7:F7)</f>
        <v>701.1999999999998</v>
      </c>
      <c r="D7" s="155">
        <f>SUM(D8:D17)</f>
        <v>701.1999999999998</v>
      </c>
      <c r="E7" s="156"/>
      <c r="F7" s="156"/>
    </row>
    <row r="8" spans="1:6" s="145" customFormat="1" ht="22.5" customHeight="1">
      <c r="A8" s="157" t="s">
        <v>173</v>
      </c>
      <c r="B8" s="157" t="s">
        <v>174</v>
      </c>
      <c r="C8" s="154">
        <f>SUM(D8:F8)</f>
        <v>319.83</v>
      </c>
      <c r="D8" s="155">
        <v>319.83</v>
      </c>
      <c r="E8" s="156"/>
      <c r="F8" s="156"/>
    </row>
    <row r="9" spans="1:6" s="145" customFormat="1" ht="22.5" customHeight="1">
      <c r="A9" s="157" t="s">
        <v>175</v>
      </c>
      <c r="B9" s="157" t="s">
        <v>176</v>
      </c>
      <c r="C9" s="154">
        <f aca="true" t="shared" si="0" ref="C9:C35">SUM(D9:F9)</f>
        <v>20.106</v>
      </c>
      <c r="D9" s="155">
        <v>20.106</v>
      </c>
      <c r="E9" s="156"/>
      <c r="F9" s="156"/>
    </row>
    <row r="10" spans="1:6" s="145" customFormat="1" ht="22.5" customHeight="1">
      <c r="A10" s="157" t="s">
        <v>177</v>
      </c>
      <c r="B10" s="157" t="s">
        <v>178</v>
      </c>
      <c r="C10" s="154">
        <f t="shared" si="0"/>
        <v>17.4299</v>
      </c>
      <c r="D10" s="155">
        <v>17.4299</v>
      </c>
      <c r="E10" s="156"/>
      <c r="F10" s="156"/>
    </row>
    <row r="11" spans="1:6" s="145" customFormat="1" ht="22.5" customHeight="1">
      <c r="A11" s="157" t="s">
        <v>179</v>
      </c>
      <c r="B11" s="157" t="s">
        <v>180</v>
      </c>
      <c r="C11" s="154">
        <f t="shared" si="0"/>
        <v>142.914</v>
      </c>
      <c r="D11" s="155">
        <v>142.914</v>
      </c>
      <c r="E11" s="156"/>
      <c r="F11" s="156"/>
    </row>
    <row r="12" spans="1:6" s="145" customFormat="1" ht="22.5" customHeight="1">
      <c r="A12" s="157" t="s">
        <v>181</v>
      </c>
      <c r="B12" s="157" t="s">
        <v>182</v>
      </c>
      <c r="C12" s="154">
        <f t="shared" si="0"/>
        <v>89.7739</v>
      </c>
      <c r="D12" s="155">
        <v>89.7739</v>
      </c>
      <c r="E12" s="156"/>
      <c r="F12" s="156"/>
    </row>
    <row r="13" spans="1:6" s="145" customFormat="1" ht="22.5" customHeight="1">
      <c r="A13" s="157" t="s">
        <v>183</v>
      </c>
      <c r="B13" s="157" t="s">
        <v>184</v>
      </c>
      <c r="C13" s="154">
        <f t="shared" si="0"/>
        <v>37.8195</v>
      </c>
      <c r="D13" s="155">
        <v>37.8195</v>
      </c>
      <c r="E13" s="156"/>
      <c r="F13" s="156"/>
    </row>
    <row r="14" spans="1:6" s="145" customFormat="1" ht="22.5" customHeight="1">
      <c r="A14" s="157" t="s">
        <v>185</v>
      </c>
      <c r="B14" s="157" t="s">
        <v>186</v>
      </c>
      <c r="C14" s="154">
        <f t="shared" si="0"/>
        <v>1.5149</v>
      </c>
      <c r="D14" s="155">
        <v>1.5149</v>
      </c>
      <c r="E14" s="156"/>
      <c r="F14" s="156"/>
    </row>
    <row r="15" spans="1:6" s="145" customFormat="1" ht="22.5" customHeight="1">
      <c r="A15" s="157" t="s">
        <v>187</v>
      </c>
      <c r="B15" s="157" t="s">
        <v>188</v>
      </c>
      <c r="C15" s="154">
        <f t="shared" si="0"/>
        <v>1.3461</v>
      </c>
      <c r="D15" s="155">
        <v>1.3461</v>
      </c>
      <c r="E15" s="156"/>
      <c r="F15" s="156"/>
    </row>
    <row r="16" spans="1:6" s="145" customFormat="1" ht="22.5" customHeight="1">
      <c r="A16" s="157" t="s">
        <v>189</v>
      </c>
      <c r="B16" s="157" t="s">
        <v>190</v>
      </c>
      <c r="C16" s="154">
        <f t="shared" si="0"/>
        <v>59.216</v>
      </c>
      <c r="D16" s="155">
        <v>59.216</v>
      </c>
      <c r="E16" s="156"/>
      <c r="F16" s="156"/>
    </row>
    <row r="17" spans="1:6" s="145" customFormat="1" ht="22.5" customHeight="1">
      <c r="A17" s="157" t="s">
        <v>191</v>
      </c>
      <c r="B17" s="157" t="s">
        <v>192</v>
      </c>
      <c r="C17" s="154">
        <f t="shared" si="0"/>
        <v>11.2497</v>
      </c>
      <c r="D17" s="155">
        <v>11.2497</v>
      </c>
      <c r="E17" s="156"/>
      <c r="F17" s="156"/>
    </row>
    <row r="18" spans="1:6" s="145" customFormat="1" ht="22.5" customHeight="1">
      <c r="A18" s="152" t="s">
        <v>193</v>
      </c>
      <c r="B18" s="153" t="s">
        <v>194</v>
      </c>
      <c r="C18" s="154">
        <f t="shared" si="0"/>
        <v>128.41</v>
      </c>
      <c r="D18" s="154">
        <f>SUM(D19:D31)</f>
        <v>0</v>
      </c>
      <c r="E18" s="158">
        <f>SUM(E19:E31)</f>
        <v>128.41</v>
      </c>
      <c r="F18" s="156"/>
    </row>
    <row r="19" spans="1:6" s="145" customFormat="1" ht="22.5" customHeight="1">
      <c r="A19" s="157" t="s">
        <v>195</v>
      </c>
      <c r="B19" s="157" t="s">
        <v>196</v>
      </c>
      <c r="C19" s="154">
        <f t="shared" si="0"/>
        <v>12.35</v>
      </c>
      <c r="D19" s="155"/>
      <c r="E19" s="156">
        <v>12.35</v>
      </c>
      <c r="F19" s="156"/>
    </row>
    <row r="20" spans="1:6" s="145" customFormat="1" ht="22.5" customHeight="1">
      <c r="A20" s="157" t="s">
        <v>197</v>
      </c>
      <c r="B20" s="157" t="s">
        <v>198</v>
      </c>
      <c r="C20" s="154">
        <f t="shared" si="0"/>
        <v>27.55</v>
      </c>
      <c r="D20" s="155"/>
      <c r="E20" s="156">
        <v>27.55</v>
      </c>
      <c r="F20" s="156"/>
    </row>
    <row r="21" spans="1:6" s="145" customFormat="1" ht="22.5" customHeight="1">
      <c r="A21" s="157" t="s">
        <v>199</v>
      </c>
      <c r="B21" s="157" t="s">
        <v>200</v>
      </c>
      <c r="C21" s="154">
        <f t="shared" si="0"/>
        <v>2</v>
      </c>
      <c r="D21" s="155"/>
      <c r="E21" s="156">
        <v>2</v>
      </c>
      <c r="F21" s="156"/>
    </row>
    <row r="22" spans="1:6" s="145" customFormat="1" ht="22.5" customHeight="1">
      <c r="A22" s="157" t="s">
        <v>201</v>
      </c>
      <c r="B22" s="157" t="s">
        <v>202</v>
      </c>
      <c r="C22" s="154">
        <f t="shared" si="0"/>
        <v>3</v>
      </c>
      <c r="D22" s="155"/>
      <c r="E22" s="156">
        <v>3</v>
      </c>
      <c r="F22" s="156"/>
    </row>
    <row r="23" spans="1:6" s="145" customFormat="1" ht="22.5" customHeight="1">
      <c r="A23" s="157" t="s">
        <v>203</v>
      </c>
      <c r="B23" s="157" t="s">
        <v>204</v>
      </c>
      <c r="C23" s="154">
        <f t="shared" si="0"/>
        <v>1.4</v>
      </c>
      <c r="D23" s="155"/>
      <c r="E23" s="156">
        <v>1.4</v>
      </c>
      <c r="F23" s="156"/>
    </row>
    <row r="24" spans="1:6" s="145" customFormat="1" ht="22.5" customHeight="1">
      <c r="A24" s="157" t="s">
        <v>205</v>
      </c>
      <c r="B24" s="157" t="s">
        <v>206</v>
      </c>
      <c r="C24" s="154">
        <f t="shared" si="0"/>
        <v>35</v>
      </c>
      <c r="D24" s="155"/>
      <c r="E24" s="156">
        <v>35</v>
      </c>
      <c r="F24" s="156"/>
    </row>
    <row r="25" spans="1:6" s="145" customFormat="1" ht="22.5" customHeight="1">
      <c r="A25" s="157" t="s">
        <v>207</v>
      </c>
      <c r="B25" s="157" t="s">
        <v>208</v>
      </c>
      <c r="C25" s="154">
        <f t="shared" si="0"/>
        <v>15</v>
      </c>
      <c r="D25" s="155"/>
      <c r="E25" s="156">
        <v>15</v>
      </c>
      <c r="F25" s="156"/>
    </row>
    <row r="26" spans="1:6" s="145" customFormat="1" ht="22.5" customHeight="1">
      <c r="A26" s="157" t="s">
        <v>209</v>
      </c>
      <c r="B26" s="157" t="s">
        <v>210</v>
      </c>
      <c r="C26" s="154">
        <f t="shared" si="0"/>
        <v>1</v>
      </c>
      <c r="D26" s="155"/>
      <c r="E26" s="156">
        <v>1</v>
      </c>
      <c r="F26" s="156"/>
    </row>
    <row r="27" spans="1:6" s="145" customFormat="1" ht="22.5" customHeight="1">
      <c r="A27" s="157" t="s">
        <v>211</v>
      </c>
      <c r="B27" s="157" t="s">
        <v>212</v>
      </c>
      <c r="C27" s="154">
        <f t="shared" si="0"/>
        <v>1.6</v>
      </c>
      <c r="D27" s="155"/>
      <c r="E27" s="156">
        <v>1.6</v>
      </c>
      <c r="F27" s="156"/>
    </row>
    <row r="28" spans="1:6" s="145" customFormat="1" ht="22.5" customHeight="1">
      <c r="A28" s="157" t="s">
        <v>215</v>
      </c>
      <c r="B28" s="157" t="s">
        <v>216</v>
      </c>
      <c r="C28" s="154">
        <f t="shared" si="0"/>
        <v>6.69</v>
      </c>
      <c r="D28" s="155"/>
      <c r="E28" s="156">
        <v>6.69</v>
      </c>
      <c r="F28" s="156"/>
    </row>
    <row r="29" spans="1:6" s="145" customFormat="1" ht="31.5" customHeight="1">
      <c r="A29" s="157" t="s">
        <v>217</v>
      </c>
      <c r="B29" s="157" t="s">
        <v>218</v>
      </c>
      <c r="C29" s="154">
        <f t="shared" si="0"/>
        <v>8</v>
      </c>
      <c r="D29" s="155"/>
      <c r="E29" s="156">
        <v>8</v>
      </c>
      <c r="F29" s="156"/>
    </row>
    <row r="30" spans="1:6" s="145" customFormat="1" ht="22.5" customHeight="1">
      <c r="A30" s="157" t="s">
        <v>219</v>
      </c>
      <c r="B30" s="157" t="s">
        <v>220</v>
      </c>
      <c r="C30" s="154">
        <f t="shared" si="0"/>
        <v>6.42</v>
      </c>
      <c r="D30" s="155"/>
      <c r="E30" s="156">
        <v>6.42</v>
      </c>
      <c r="F30" s="156"/>
    </row>
    <row r="31" spans="1:6" s="145" customFormat="1" ht="22.5" customHeight="1">
      <c r="A31" s="157" t="s">
        <v>221</v>
      </c>
      <c r="B31" s="157" t="s">
        <v>222</v>
      </c>
      <c r="C31" s="154">
        <f t="shared" si="0"/>
        <v>8.4</v>
      </c>
      <c r="D31" s="155"/>
      <c r="E31" s="156">
        <v>8.4</v>
      </c>
      <c r="F31" s="156"/>
    </row>
    <row r="32" spans="1:6" s="145" customFormat="1" ht="22.5" customHeight="1">
      <c r="A32" s="152" t="s">
        <v>223</v>
      </c>
      <c r="B32" s="152" t="s">
        <v>224</v>
      </c>
      <c r="C32" s="154">
        <f t="shared" si="0"/>
        <v>16.589999999999996</v>
      </c>
      <c r="D32" s="159">
        <f>SUM(D33:D35)</f>
        <v>16.589999999999996</v>
      </c>
      <c r="E32" s="160"/>
      <c r="F32" s="156"/>
    </row>
    <row r="33" spans="1:6" s="145" customFormat="1" ht="22.5" customHeight="1">
      <c r="A33" s="157" t="s">
        <v>225</v>
      </c>
      <c r="B33" s="157" t="s">
        <v>226</v>
      </c>
      <c r="C33" s="154">
        <f t="shared" si="0"/>
        <v>16.1028</v>
      </c>
      <c r="D33" s="155">
        <v>16.1028</v>
      </c>
      <c r="E33" s="156"/>
      <c r="F33" s="156"/>
    </row>
    <row r="34" spans="1:6" s="145" customFormat="1" ht="22.5" customHeight="1">
      <c r="A34" s="157" t="s">
        <v>227</v>
      </c>
      <c r="B34" s="157" t="s">
        <v>228</v>
      </c>
      <c r="C34" s="154">
        <f t="shared" si="0"/>
        <v>0.36</v>
      </c>
      <c r="D34" s="155">
        <v>0.36</v>
      </c>
      <c r="E34" s="156"/>
      <c r="F34" s="156"/>
    </row>
    <row r="35" spans="1:6" s="145" customFormat="1" ht="22.5" customHeight="1">
      <c r="A35" s="157" t="s">
        <v>229</v>
      </c>
      <c r="B35" s="157" t="s">
        <v>230</v>
      </c>
      <c r="C35" s="154">
        <f t="shared" si="0"/>
        <v>0.1272</v>
      </c>
      <c r="D35" s="155">
        <v>0.1272</v>
      </c>
      <c r="E35" s="156"/>
      <c r="F35" s="156"/>
    </row>
    <row r="36" s="144" customFormat="1" ht="12.75" customHeight="1">
      <c r="E36" s="161"/>
    </row>
  </sheetData>
  <sheetProtection/>
  <printOptions horizontalCentered="1"/>
  <pageMargins left="0.59" right="0.59" top="0.79" bottom="0.79" header="0.5" footer="0.5"/>
  <pageSetup fitToHeight="1000" fitToWidth="1"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7" t="s">
        <v>27</v>
      </c>
      <c r="B1" s="118"/>
      <c r="C1" s="118"/>
      <c r="D1" s="118"/>
      <c r="E1" s="118"/>
      <c r="F1" s="119"/>
    </row>
    <row r="2" spans="1:6" ht="16.5" customHeight="1">
      <c r="A2" s="120" t="s">
        <v>28</v>
      </c>
      <c r="B2" s="121"/>
      <c r="C2" s="121"/>
      <c r="D2" s="121"/>
      <c r="E2" s="121"/>
      <c r="F2" s="121"/>
    </row>
    <row r="3" spans="1:6" ht="16.5" customHeight="1">
      <c r="A3" s="122"/>
      <c r="B3" s="122"/>
      <c r="C3" s="123"/>
      <c r="D3" s="123"/>
      <c r="E3" s="124"/>
      <c r="F3" s="124" t="s">
        <v>48</v>
      </c>
    </row>
    <row r="4" spans="1:6" ht="16.5" customHeight="1">
      <c r="A4" s="125" t="s">
        <v>49</v>
      </c>
      <c r="B4" s="125"/>
      <c r="C4" s="125" t="s">
        <v>50</v>
      </c>
      <c r="D4" s="125"/>
      <c r="E4" s="125"/>
      <c r="F4" s="125"/>
    </row>
    <row r="5" spans="1:6" ht="16.5" customHeight="1">
      <c r="A5" s="125" t="s">
        <v>51</v>
      </c>
      <c r="B5" s="125" t="s">
        <v>52</v>
      </c>
      <c r="C5" s="125" t="s">
        <v>53</v>
      </c>
      <c r="D5" s="126" t="s">
        <v>52</v>
      </c>
      <c r="E5" s="125" t="s">
        <v>54</v>
      </c>
      <c r="F5" s="125" t="s">
        <v>52</v>
      </c>
    </row>
    <row r="6" spans="1:6" ht="16.5" customHeight="1">
      <c r="A6" s="127" t="s">
        <v>236</v>
      </c>
      <c r="B6" s="128"/>
      <c r="C6" s="129" t="s">
        <v>237</v>
      </c>
      <c r="D6" s="130"/>
      <c r="E6" s="131" t="s">
        <v>238</v>
      </c>
      <c r="F6" s="132">
        <f>SUM(F7:F10)</f>
        <v>0</v>
      </c>
    </row>
    <row r="7" spans="1:6" ht="16.5" customHeight="1">
      <c r="A7" s="133"/>
      <c r="B7" s="128"/>
      <c r="C7" s="129" t="s">
        <v>239</v>
      </c>
      <c r="D7" s="130"/>
      <c r="E7" s="134" t="s">
        <v>240</v>
      </c>
      <c r="F7" s="135"/>
    </row>
    <row r="8" spans="1:8" ht="16.5" customHeight="1">
      <c r="A8" s="133"/>
      <c r="B8" s="128"/>
      <c r="C8" s="129" t="s">
        <v>241</v>
      </c>
      <c r="D8" s="130"/>
      <c r="E8" s="134" t="s">
        <v>242</v>
      </c>
      <c r="F8" s="135"/>
      <c r="H8" s="62"/>
    </row>
    <row r="9" spans="1:6" ht="16.5" customHeight="1">
      <c r="A9" s="127"/>
      <c r="B9" s="128"/>
      <c r="C9" s="129" t="s">
        <v>243</v>
      </c>
      <c r="D9" s="130"/>
      <c r="E9" s="134" t="s">
        <v>244</v>
      </c>
      <c r="F9" s="135"/>
    </row>
    <row r="10" spans="1:7" ht="16.5" customHeight="1">
      <c r="A10" s="127"/>
      <c r="B10" s="128"/>
      <c r="C10" s="129" t="s">
        <v>245</v>
      </c>
      <c r="D10" s="130"/>
      <c r="E10" s="134" t="s">
        <v>246</v>
      </c>
      <c r="F10" s="135"/>
      <c r="G10" s="62"/>
    </row>
    <row r="11" spans="1:7" ht="16.5" customHeight="1">
      <c r="A11" s="133"/>
      <c r="B11" s="128"/>
      <c r="C11" s="129" t="s">
        <v>247</v>
      </c>
      <c r="D11" s="130"/>
      <c r="E11" s="134" t="s">
        <v>248</v>
      </c>
      <c r="F11" s="132">
        <f>SUM(F12:F21)</f>
        <v>0</v>
      </c>
      <c r="G11" s="62"/>
    </row>
    <row r="12" spans="1:7" ht="16.5" customHeight="1">
      <c r="A12" s="133"/>
      <c r="B12" s="128"/>
      <c r="C12" s="129" t="s">
        <v>249</v>
      </c>
      <c r="D12" s="130"/>
      <c r="E12" s="134" t="s">
        <v>240</v>
      </c>
      <c r="F12" s="135"/>
      <c r="G12" s="62"/>
    </row>
    <row r="13" spans="1:7" ht="16.5" customHeight="1">
      <c r="A13" s="136"/>
      <c r="B13" s="128"/>
      <c r="C13" s="129" t="s">
        <v>250</v>
      </c>
      <c r="D13" s="130"/>
      <c r="E13" s="134" t="s">
        <v>242</v>
      </c>
      <c r="F13" s="135"/>
      <c r="G13" s="62"/>
    </row>
    <row r="14" spans="1:6" ht="16.5" customHeight="1">
      <c r="A14" s="136"/>
      <c r="B14" s="128"/>
      <c r="C14" s="129" t="s">
        <v>251</v>
      </c>
      <c r="D14" s="130"/>
      <c r="E14" s="134" t="s">
        <v>244</v>
      </c>
      <c r="F14" s="135"/>
    </row>
    <row r="15" spans="1:6" ht="16.5" customHeight="1">
      <c r="A15" s="136"/>
      <c r="B15" s="128"/>
      <c r="C15" s="129" t="s">
        <v>252</v>
      </c>
      <c r="D15" s="130"/>
      <c r="E15" s="134" t="s">
        <v>253</v>
      </c>
      <c r="F15" s="135"/>
    </row>
    <row r="16" spans="1:8" ht="16.5" customHeight="1">
      <c r="A16" s="78"/>
      <c r="B16" s="137"/>
      <c r="C16" s="129" t="s">
        <v>254</v>
      </c>
      <c r="D16" s="130"/>
      <c r="E16" s="134" t="s">
        <v>255</v>
      </c>
      <c r="F16" s="135"/>
      <c r="H16" s="62"/>
    </row>
    <row r="17" spans="1:6" ht="16.5" customHeight="1">
      <c r="A17" s="79"/>
      <c r="B17" s="137"/>
      <c r="C17" s="129" t="s">
        <v>256</v>
      </c>
      <c r="D17" s="130"/>
      <c r="E17" s="134" t="s">
        <v>257</v>
      </c>
      <c r="F17" s="135"/>
    </row>
    <row r="18" spans="1:6" ht="16.5" customHeight="1">
      <c r="A18" s="79"/>
      <c r="B18" s="137"/>
      <c r="C18" s="129" t="s">
        <v>258</v>
      </c>
      <c r="D18" s="130"/>
      <c r="E18" s="134" t="s">
        <v>259</v>
      </c>
      <c r="F18" s="135"/>
    </row>
    <row r="19" spans="1:6" ht="16.5" customHeight="1">
      <c r="A19" s="136"/>
      <c r="B19" s="137"/>
      <c r="C19" s="129" t="s">
        <v>260</v>
      </c>
      <c r="D19" s="130"/>
      <c r="E19" s="134" t="s">
        <v>261</v>
      </c>
      <c r="F19" s="135"/>
    </row>
    <row r="20" spans="1:6" ht="16.5" customHeight="1">
      <c r="A20" s="136"/>
      <c r="B20" s="128"/>
      <c r="C20" s="129" t="s">
        <v>262</v>
      </c>
      <c r="D20" s="130"/>
      <c r="E20" s="134" t="s">
        <v>263</v>
      </c>
      <c r="F20" s="135"/>
    </row>
    <row r="21" spans="1:6" ht="16.5" customHeight="1">
      <c r="A21" s="78"/>
      <c r="B21" s="128"/>
      <c r="C21" s="79"/>
      <c r="D21" s="130"/>
      <c r="E21" s="134" t="s">
        <v>264</v>
      </c>
      <c r="F21" s="135"/>
    </row>
    <row r="22" spans="1:6" ht="16.5" customHeight="1">
      <c r="A22" s="79"/>
      <c r="B22" s="128"/>
      <c r="C22" s="79"/>
      <c r="D22" s="130"/>
      <c r="E22" s="138" t="s">
        <v>265</v>
      </c>
      <c r="F22" s="135"/>
    </row>
    <row r="23" spans="1:6" ht="16.5" customHeight="1">
      <c r="A23" s="79"/>
      <c r="B23" s="128"/>
      <c r="C23" s="79"/>
      <c r="D23" s="130"/>
      <c r="E23" s="138" t="s">
        <v>266</v>
      </c>
      <c r="F23" s="135"/>
    </row>
    <row r="24" spans="1:6" ht="16.5" customHeight="1">
      <c r="A24" s="79"/>
      <c r="B24" s="128"/>
      <c r="C24" s="129"/>
      <c r="D24" s="139"/>
      <c r="E24" s="138" t="s">
        <v>267</v>
      </c>
      <c r="F24" s="135"/>
    </row>
    <row r="25" spans="1:6" ht="16.5" customHeight="1">
      <c r="A25" s="79"/>
      <c r="B25" s="128"/>
      <c r="C25" s="129"/>
      <c r="D25" s="139"/>
      <c r="E25" s="127"/>
      <c r="F25" s="140"/>
    </row>
    <row r="26" spans="1:6" ht="16.5" customHeight="1">
      <c r="A26" s="126" t="s">
        <v>112</v>
      </c>
      <c r="B26" s="141">
        <f>B6</f>
        <v>0</v>
      </c>
      <c r="C26" s="126" t="s">
        <v>113</v>
      </c>
      <c r="D26" s="142">
        <f>SUM(D6:D20)</f>
        <v>0</v>
      </c>
      <c r="E26" s="126" t="s">
        <v>113</v>
      </c>
      <c r="F26" s="143">
        <f>SUM(F6,F11,F21,F22,F23)</f>
        <v>0</v>
      </c>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3"/>
  <sheetViews>
    <sheetView showGridLines="0" showZeros="0" workbookViewId="0" topLeftCell="A1">
      <selection activeCell="J10" sqref="J10"/>
    </sheetView>
  </sheetViews>
  <sheetFormatPr defaultColWidth="9.16015625" defaultRowHeight="12.75" customHeight="1"/>
  <cols>
    <col min="1" max="1" width="22.83203125" style="0" customWidth="1"/>
    <col min="2" max="2" width="19.5" style="0" customWidth="1"/>
    <col min="3" max="3" width="23.5" style="105" customWidth="1"/>
    <col min="4" max="4" width="71.5" style="0" customWidth="1"/>
  </cols>
  <sheetData>
    <row r="1" ht="30" customHeight="1">
      <c r="A1" s="62" t="s">
        <v>31</v>
      </c>
    </row>
    <row r="2" spans="1:4" ht="28.5" customHeight="1">
      <c r="A2" s="87" t="s">
        <v>32</v>
      </c>
      <c r="B2" s="87"/>
      <c r="C2" s="106"/>
      <c r="D2" s="87"/>
    </row>
    <row r="3" ht="22.5" customHeight="1">
      <c r="D3" s="107" t="s">
        <v>48</v>
      </c>
    </row>
    <row r="4" spans="1:4" ht="22.5" customHeight="1">
      <c r="A4" s="89" t="s">
        <v>123</v>
      </c>
      <c r="B4" s="72" t="s">
        <v>268</v>
      </c>
      <c r="C4" s="108" t="s">
        <v>269</v>
      </c>
      <c r="D4" s="89" t="s">
        <v>270</v>
      </c>
    </row>
    <row r="5" spans="1:4" ht="17.25" customHeight="1">
      <c r="A5" s="73" t="s">
        <v>138</v>
      </c>
      <c r="B5" s="73" t="s">
        <v>138</v>
      </c>
      <c r="C5" s="109" t="s">
        <v>138</v>
      </c>
      <c r="D5" s="74" t="s">
        <v>138</v>
      </c>
    </row>
    <row r="6" spans="1:4" ht="17.25" customHeight="1">
      <c r="A6" s="110" t="s">
        <v>139</v>
      </c>
      <c r="B6" s="110" t="s">
        <v>140</v>
      </c>
      <c r="C6" s="111">
        <f>SUM(C7:C16)</f>
        <v>265.48</v>
      </c>
      <c r="D6" s="112"/>
    </row>
    <row r="7" spans="1:4" ht="17.25" customHeight="1">
      <c r="A7" s="113" t="s">
        <v>271</v>
      </c>
      <c r="B7" s="110" t="s">
        <v>141</v>
      </c>
      <c r="C7" s="111">
        <v>30</v>
      </c>
      <c r="D7" s="114" t="s">
        <v>272</v>
      </c>
    </row>
    <row r="8" spans="1:4" ht="17.25" customHeight="1">
      <c r="A8" s="113" t="s">
        <v>271</v>
      </c>
      <c r="B8" s="110" t="s">
        <v>141</v>
      </c>
      <c r="C8" s="111">
        <v>2</v>
      </c>
      <c r="D8" s="114" t="s">
        <v>273</v>
      </c>
    </row>
    <row r="9" spans="1:4" ht="17.25" customHeight="1">
      <c r="A9" s="113" t="s">
        <v>271</v>
      </c>
      <c r="B9" s="110" t="s">
        <v>141</v>
      </c>
      <c r="C9" s="111">
        <v>2</v>
      </c>
      <c r="D9" s="114" t="s">
        <v>274</v>
      </c>
    </row>
    <row r="10" spans="1:4" ht="17.25" customHeight="1">
      <c r="A10" s="113" t="s">
        <v>271</v>
      </c>
      <c r="B10" s="110" t="s">
        <v>141</v>
      </c>
      <c r="C10" s="111">
        <v>77.66</v>
      </c>
      <c r="D10" s="114" t="s">
        <v>275</v>
      </c>
    </row>
    <row r="11" spans="1:4" ht="17.25" customHeight="1">
      <c r="A11" s="113" t="s">
        <v>271</v>
      </c>
      <c r="B11" s="110" t="s">
        <v>141</v>
      </c>
      <c r="C11" s="111">
        <v>107</v>
      </c>
      <c r="D11" s="114" t="s">
        <v>276</v>
      </c>
    </row>
    <row r="12" spans="1:4" ht="17.25" customHeight="1">
      <c r="A12" s="113" t="s">
        <v>271</v>
      </c>
      <c r="B12" s="110" t="s">
        <v>141</v>
      </c>
      <c r="C12" s="111">
        <v>32</v>
      </c>
      <c r="D12" s="114" t="s">
        <v>277</v>
      </c>
    </row>
    <row r="13" spans="1:4" ht="17.25" customHeight="1">
      <c r="A13" s="113" t="s">
        <v>271</v>
      </c>
      <c r="B13" s="110" t="s">
        <v>141</v>
      </c>
      <c r="C13" s="111">
        <v>1</v>
      </c>
      <c r="D13" s="114" t="s">
        <v>278</v>
      </c>
    </row>
    <row r="14" spans="1:4" ht="17.25" customHeight="1">
      <c r="A14" s="113" t="s">
        <v>271</v>
      </c>
      <c r="B14" s="110" t="s">
        <v>141</v>
      </c>
      <c r="C14" s="111">
        <v>11.82</v>
      </c>
      <c r="D14" s="114" t="s">
        <v>279</v>
      </c>
    </row>
    <row r="15" spans="1:4" ht="17.25" customHeight="1">
      <c r="A15" s="113" t="s">
        <v>271</v>
      </c>
      <c r="B15" s="110" t="s">
        <v>141</v>
      </c>
      <c r="C15" s="111">
        <v>1.5</v>
      </c>
      <c r="D15" s="114" t="s">
        <v>280</v>
      </c>
    </row>
    <row r="16" spans="1:4" ht="17.25" customHeight="1">
      <c r="A16" s="113" t="s">
        <v>271</v>
      </c>
      <c r="B16" s="110" t="s">
        <v>141</v>
      </c>
      <c r="C16" s="111">
        <v>0.5</v>
      </c>
      <c r="D16" s="114" t="s">
        <v>281</v>
      </c>
    </row>
    <row r="17" spans="1:4" ht="17.25" customHeight="1">
      <c r="A17" s="78"/>
      <c r="B17" s="78"/>
      <c r="C17" s="115"/>
      <c r="D17" s="78"/>
    </row>
    <row r="18" spans="1:4" ht="17.25" customHeight="1">
      <c r="A18" s="78"/>
      <c r="B18" s="78"/>
      <c r="C18" s="115"/>
      <c r="D18" s="78"/>
    </row>
    <row r="19" spans="1:4" ht="17.25" customHeight="1">
      <c r="A19" s="78"/>
      <c r="B19" s="78"/>
      <c r="C19" s="115"/>
      <c r="D19" s="78"/>
    </row>
    <row r="20" spans="1:2" ht="12.75" customHeight="1">
      <c r="A20" s="62"/>
      <c r="B20" s="62"/>
    </row>
    <row r="21" spans="1:3" ht="12.75" customHeight="1">
      <c r="A21" s="62"/>
      <c r="B21" s="62"/>
      <c r="C21" s="116"/>
    </row>
    <row r="22" spans="1:3" ht="12.75" customHeight="1">
      <c r="A22" s="62"/>
      <c r="B22" s="62"/>
      <c r="C22" s="116"/>
    </row>
    <row r="23" ht="12.75" customHeight="1">
      <c r="B23" s="62"/>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4"/>
  <sheetViews>
    <sheetView showGridLines="0" showZeros="0" workbookViewId="0" topLeftCell="A1">
      <selection activeCell="H21" sqref="H21"/>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2" t="s">
        <v>33</v>
      </c>
    </row>
    <row r="2" spans="1:14" ht="23.25" customHeight="1">
      <c r="A2" s="87" t="s">
        <v>34</v>
      </c>
      <c r="B2" s="87"/>
      <c r="C2" s="87"/>
      <c r="D2" s="87"/>
      <c r="E2" s="87"/>
      <c r="F2" s="87"/>
      <c r="G2" s="87"/>
      <c r="H2" s="87"/>
      <c r="I2" s="87"/>
      <c r="J2" s="87"/>
      <c r="K2" s="87"/>
      <c r="L2" s="87"/>
      <c r="M2" s="87"/>
      <c r="N2" s="101"/>
    </row>
    <row r="3" spans="13:14" ht="26.25" customHeight="1">
      <c r="M3" s="102" t="s">
        <v>48</v>
      </c>
      <c r="N3" s="102"/>
    </row>
    <row r="4" spans="1:14" ht="18" customHeight="1">
      <c r="A4" s="70" t="s">
        <v>282</v>
      </c>
      <c r="B4" s="70"/>
      <c r="C4" s="70"/>
      <c r="D4" s="70" t="s">
        <v>123</v>
      </c>
      <c r="E4" s="66" t="s">
        <v>283</v>
      </c>
      <c r="F4" s="70" t="s">
        <v>284</v>
      </c>
      <c r="G4" s="88" t="s">
        <v>285</v>
      </c>
      <c r="H4" s="80" t="s">
        <v>286</v>
      </c>
      <c r="I4" s="70" t="s">
        <v>287</v>
      </c>
      <c r="J4" s="70" t="s">
        <v>169</v>
      </c>
      <c r="K4" s="70"/>
      <c r="L4" s="81" t="s">
        <v>288</v>
      </c>
      <c r="M4" s="70" t="s">
        <v>289</v>
      </c>
      <c r="N4" s="65" t="s">
        <v>290</v>
      </c>
    </row>
    <row r="5" spans="1:14" ht="18" customHeight="1">
      <c r="A5" s="89" t="s">
        <v>291</v>
      </c>
      <c r="B5" s="89" t="s">
        <v>292</v>
      </c>
      <c r="C5" s="89" t="s">
        <v>293</v>
      </c>
      <c r="D5" s="70"/>
      <c r="E5" s="66"/>
      <c r="F5" s="70"/>
      <c r="G5" s="90"/>
      <c r="H5" s="80"/>
      <c r="I5" s="70"/>
      <c r="J5" s="70" t="s">
        <v>291</v>
      </c>
      <c r="K5" s="70" t="s">
        <v>292</v>
      </c>
      <c r="L5" s="83"/>
      <c r="M5" s="70"/>
      <c r="N5" s="65"/>
    </row>
    <row r="6" spans="1:14" ht="18" customHeight="1">
      <c r="A6" s="89" t="s">
        <v>138</v>
      </c>
      <c r="B6" s="89" t="s">
        <v>138</v>
      </c>
      <c r="C6" s="89" t="s">
        <v>138</v>
      </c>
      <c r="D6" s="73" t="s">
        <v>138</v>
      </c>
      <c r="E6" s="73" t="s">
        <v>138</v>
      </c>
      <c r="F6" s="91" t="s">
        <v>138</v>
      </c>
      <c r="G6" s="73" t="s">
        <v>138</v>
      </c>
      <c r="H6" s="73" t="s">
        <v>138</v>
      </c>
      <c r="I6" s="73" t="s">
        <v>138</v>
      </c>
      <c r="J6" s="70" t="s">
        <v>138</v>
      </c>
      <c r="K6" s="70" t="s">
        <v>138</v>
      </c>
      <c r="L6" s="73" t="s">
        <v>138</v>
      </c>
      <c r="M6" s="73" t="s">
        <v>138</v>
      </c>
      <c r="N6" s="73" t="s">
        <v>138</v>
      </c>
    </row>
    <row r="7" spans="1:14" s="85" customFormat="1" ht="39" customHeight="1">
      <c r="A7" s="92">
        <v>210</v>
      </c>
      <c r="B7" s="92">
        <v>10</v>
      </c>
      <c r="C7" s="92">
        <v>11</v>
      </c>
      <c r="D7" s="93">
        <v>404001</v>
      </c>
      <c r="E7" s="94" t="s">
        <v>294</v>
      </c>
      <c r="F7" s="95" t="s">
        <v>295</v>
      </c>
      <c r="G7" s="94" t="s">
        <v>296</v>
      </c>
      <c r="H7" s="94" t="s">
        <v>297</v>
      </c>
      <c r="I7" s="93">
        <v>1</v>
      </c>
      <c r="J7" s="103">
        <v>302</v>
      </c>
      <c r="K7" s="103">
        <v>99</v>
      </c>
      <c r="L7" s="93"/>
      <c r="M7" s="104">
        <v>32</v>
      </c>
      <c r="N7" s="93"/>
    </row>
    <row r="8" spans="1:14" s="85" customFormat="1" ht="39" customHeight="1">
      <c r="A8" s="92">
        <v>210</v>
      </c>
      <c r="B8" s="92">
        <v>10</v>
      </c>
      <c r="C8" s="96" t="s">
        <v>298</v>
      </c>
      <c r="D8" s="93">
        <v>404001</v>
      </c>
      <c r="E8" s="94" t="s">
        <v>299</v>
      </c>
      <c r="F8" s="97" t="s">
        <v>300</v>
      </c>
      <c r="G8" s="98" t="s">
        <v>301</v>
      </c>
      <c r="H8" s="98" t="s">
        <v>302</v>
      </c>
      <c r="I8" s="93">
        <v>100</v>
      </c>
      <c r="J8" s="103">
        <v>302</v>
      </c>
      <c r="K8" s="103">
        <v>24</v>
      </c>
      <c r="L8" s="93"/>
      <c r="M8" s="104">
        <v>107</v>
      </c>
      <c r="N8" s="93"/>
    </row>
    <row r="9" spans="1:14" s="86" customFormat="1" ht="39" customHeight="1">
      <c r="A9" s="89"/>
      <c r="B9" s="89"/>
      <c r="C9" s="89"/>
      <c r="D9" s="99"/>
      <c r="E9" s="100"/>
      <c r="F9" s="100"/>
      <c r="G9" s="100"/>
      <c r="H9" s="100"/>
      <c r="I9" s="99"/>
      <c r="J9" s="70"/>
      <c r="K9" s="70"/>
      <c r="L9" s="99"/>
      <c r="M9" s="99"/>
      <c r="N9" s="100"/>
    </row>
    <row r="10" spans="1:14" s="86" customFormat="1" ht="39" customHeight="1">
      <c r="A10" s="89"/>
      <c r="B10" s="89"/>
      <c r="C10" s="89"/>
      <c r="D10" s="99"/>
      <c r="E10" s="100"/>
      <c r="F10" s="100"/>
      <c r="G10" s="100"/>
      <c r="H10" s="100"/>
      <c r="I10" s="99"/>
      <c r="J10" s="70"/>
      <c r="K10" s="70"/>
      <c r="L10" s="99"/>
      <c r="M10" s="99"/>
      <c r="N10" s="100"/>
    </row>
    <row r="11" spans="1:14" s="86" customFormat="1" ht="39" customHeight="1">
      <c r="A11" s="89"/>
      <c r="B11" s="89"/>
      <c r="C11" s="89"/>
      <c r="D11" s="99"/>
      <c r="E11" s="100"/>
      <c r="F11" s="100"/>
      <c r="G11" s="100"/>
      <c r="H11" s="99"/>
      <c r="I11" s="99"/>
      <c r="J11" s="70"/>
      <c r="K11" s="70"/>
      <c r="L11" s="99"/>
      <c r="M11" s="99"/>
      <c r="N11" s="100"/>
    </row>
    <row r="12" ht="12.75" customHeight="1">
      <c r="M12" s="62"/>
    </row>
    <row r="13" ht="12.75" customHeight="1">
      <c r="M13" s="62"/>
    </row>
    <row r="14" ht="12.75" customHeight="1">
      <c r="M14" s="6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9" sqref="A9:IV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2" t="s">
        <v>35</v>
      </c>
      <c r="C1" s="63" t="s">
        <v>35</v>
      </c>
    </row>
    <row r="2" spans="1:29" ht="28.5" customHeight="1">
      <c r="A2" s="64" t="s">
        <v>36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4" t="s">
        <v>48</v>
      </c>
    </row>
    <row r="4" spans="1:29" ht="17.25" customHeight="1">
      <c r="A4" s="65" t="s">
        <v>123</v>
      </c>
      <c r="B4" s="65" t="s">
        <v>124</v>
      </c>
      <c r="C4" s="66" t="s">
        <v>303</v>
      </c>
      <c r="D4" s="67"/>
      <c r="E4" s="67"/>
      <c r="F4" s="67"/>
      <c r="G4" s="67"/>
      <c r="H4" s="67"/>
      <c r="I4" s="67"/>
      <c r="J4" s="67"/>
      <c r="K4" s="80"/>
      <c r="L4" s="66" t="s">
        <v>304</v>
      </c>
      <c r="M4" s="67"/>
      <c r="N4" s="67"/>
      <c r="O4" s="67"/>
      <c r="P4" s="67"/>
      <c r="Q4" s="67"/>
      <c r="R4" s="67"/>
      <c r="S4" s="67"/>
      <c r="T4" s="80"/>
      <c r="U4" s="66" t="s">
        <v>305</v>
      </c>
      <c r="V4" s="67"/>
      <c r="W4" s="67"/>
      <c r="X4" s="67"/>
      <c r="Y4" s="67"/>
      <c r="Z4" s="67"/>
      <c r="AA4" s="67"/>
      <c r="AB4" s="67"/>
      <c r="AC4" s="80"/>
    </row>
    <row r="5" spans="1:29" ht="17.25" customHeight="1">
      <c r="A5" s="65"/>
      <c r="B5" s="65"/>
      <c r="C5" s="68" t="s">
        <v>128</v>
      </c>
      <c r="D5" s="66" t="s">
        <v>306</v>
      </c>
      <c r="E5" s="67"/>
      <c r="F5" s="67"/>
      <c r="G5" s="67"/>
      <c r="H5" s="67"/>
      <c r="I5" s="80"/>
      <c r="J5" s="81" t="s">
        <v>307</v>
      </c>
      <c r="K5" s="81" t="s">
        <v>308</v>
      </c>
      <c r="L5" s="68" t="s">
        <v>128</v>
      </c>
      <c r="M5" s="66" t="s">
        <v>306</v>
      </c>
      <c r="N5" s="67"/>
      <c r="O5" s="67"/>
      <c r="P5" s="67"/>
      <c r="Q5" s="67"/>
      <c r="R5" s="80"/>
      <c r="S5" s="81" t="s">
        <v>307</v>
      </c>
      <c r="T5" s="81" t="s">
        <v>308</v>
      </c>
      <c r="U5" s="68" t="s">
        <v>128</v>
      </c>
      <c r="V5" s="66" t="s">
        <v>306</v>
      </c>
      <c r="W5" s="67"/>
      <c r="X5" s="67"/>
      <c r="Y5" s="67"/>
      <c r="Z5" s="67"/>
      <c r="AA5" s="80"/>
      <c r="AB5" s="81" t="s">
        <v>307</v>
      </c>
      <c r="AC5" s="81" t="s">
        <v>308</v>
      </c>
    </row>
    <row r="6" spans="1:29" ht="23.25" customHeight="1">
      <c r="A6" s="65"/>
      <c r="B6" s="65"/>
      <c r="C6" s="69"/>
      <c r="D6" s="70" t="s">
        <v>136</v>
      </c>
      <c r="E6" s="70" t="s">
        <v>309</v>
      </c>
      <c r="F6" s="70" t="s">
        <v>212</v>
      </c>
      <c r="G6" s="70" t="s">
        <v>310</v>
      </c>
      <c r="H6" s="70"/>
      <c r="I6" s="70"/>
      <c r="J6" s="82"/>
      <c r="K6" s="82"/>
      <c r="L6" s="69"/>
      <c r="M6" s="70" t="s">
        <v>136</v>
      </c>
      <c r="N6" s="70" t="s">
        <v>309</v>
      </c>
      <c r="O6" s="70" t="s">
        <v>212</v>
      </c>
      <c r="P6" s="70" t="s">
        <v>310</v>
      </c>
      <c r="Q6" s="70"/>
      <c r="R6" s="70"/>
      <c r="S6" s="82"/>
      <c r="T6" s="82"/>
      <c r="U6" s="69"/>
      <c r="V6" s="70" t="s">
        <v>136</v>
      </c>
      <c r="W6" s="70" t="s">
        <v>309</v>
      </c>
      <c r="X6" s="70" t="s">
        <v>212</v>
      </c>
      <c r="Y6" s="70" t="s">
        <v>310</v>
      </c>
      <c r="Z6" s="70"/>
      <c r="AA6" s="70"/>
      <c r="AB6" s="82"/>
      <c r="AC6" s="82"/>
    </row>
    <row r="7" spans="1:29" ht="44.25" customHeight="1">
      <c r="A7" s="65"/>
      <c r="B7" s="65"/>
      <c r="C7" s="71"/>
      <c r="D7" s="70"/>
      <c r="E7" s="70"/>
      <c r="F7" s="70"/>
      <c r="G7" s="72" t="s">
        <v>136</v>
      </c>
      <c r="H7" s="72" t="s">
        <v>311</v>
      </c>
      <c r="I7" s="72" t="s">
        <v>312</v>
      </c>
      <c r="J7" s="83"/>
      <c r="K7" s="83"/>
      <c r="L7" s="71"/>
      <c r="M7" s="70"/>
      <c r="N7" s="70"/>
      <c r="O7" s="70"/>
      <c r="P7" s="72" t="s">
        <v>136</v>
      </c>
      <c r="Q7" s="72" t="s">
        <v>311</v>
      </c>
      <c r="R7" s="72" t="s">
        <v>312</v>
      </c>
      <c r="S7" s="83"/>
      <c r="T7" s="83"/>
      <c r="U7" s="71"/>
      <c r="V7" s="70"/>
      <c r="W7" s="70"/>
      <c r="X7" s="70"/>
      <c r="Y7" s="72" t="s">
        <v>136</v>
      </c>
      <c r="Z7" s="72" t="s">
        <v>311</v>
      </c>
      <c r="AA7" s="72" t="s">
        <v>312</v>
      </c>
      <c r="AB7" s="83"/>
      <c r="AC7" s="83"/>
    </row>
    <row r="8" spans="1:29" ht="19.5" customHeight="1">
      <c r="A8" s="73" t="s">
        <v>138</v>
      </c>
      <c r="B8" s="73" t="s">
        <v>138</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313</v>
      </c>
      <c r="V8" s="73" t="s">
        <v>314</v>
      </c>
      <c r="W8" s="73" t="s">
        <v>315</v>
      </c>
      <c r="X8" s="73" t="s">
        <v>316</v>
      </c>
      <c r="Y8" s="73" t="s">
        <v>317</v>
      </c>
      <c r="Z8" s="73" t="s">
        <v>318</v>
      </c>
      <c r="AA8" s="73" t="s">
        <v>319</v>
      </c>
      <c r="AB8" s="73" t="s">
        <v>320</v>
      </c>
      <c r="AC8" s="73" t="s">
        <v>321</v>
      </c>
    </row>
    <row r="9" spans="1:29" s="60" customFormat="1" ht="24" customHeight="1">
      <c r="A9" s="75" t="s">
        <v>139</v>
      </c>
      <c r="B9" s="75" t="s">
        <v>140</v>
      </c>
      <c r="C9" s="76">
        <f>D9+J9+K9</f>
        <v>17</v>
      </c>
      <c r="D9" s="76">
        <f>SUM(E9:G9)</f>
        <v>17</v>
      </c>
      <c r="E9" s="76"/>
      <c r="F9" s="76">
        <v>1</v>
      </c>
      <c r="G9" s="76">
        <f>H9+I9</f>
        <v>16</v>
      </c>
      <c r="H9" s="76"/>
      <c r="I9" s="76">
        <v>16</v>
      </c>
      <c r="J9" s="76"/>
      <c r="K9" s="76"/>
      <c r="L9" s="76">
        <f>M9+S9+T9</f>
        <v>9.6</v>
      </c>
      <c r="M9" s="76">
        <f>SUM(N9:P9)</f>
        <v>9.6</v>
      </c>
      <c r="N9" s="76"/>
      <c r="O9" s="76">
        <v>1.6</v>
      </c>
      <c r="P9" s="76">
        <f>Q9+R9</f>
        <v>8</v>
      </c>
      <c r="Q9" s="76"/>
      <c r="R9" s="76">
        <v>8</v>
      </c>
      <c r="S9" s="76"/>
      <c r="T9" s="76"/>
      <c r="U9" s="76">
        <f aca="true" t="shared" si="0" ref="U9:AC9">L9-C9</f>
        <v>-7.4</v>
      </c>
      <c r="V9" s="76">
        <f t="shared" si="0"/>
        <v>-7.4</v>
      </c>
      <c r="W9" s="76">
        <f t="shared" si="0"/>
        <v>0</v>
      </c>
      <c r="X9" s="76">
        <f t="shared" si="0"/>
        <v>0.6000000000000001</v>
      </c>
      <c r="Y9" s="76">
        <f t="shared" si="0"/>
        <v>-8</v>
      </c>
      <c r="Z9" s="76">
        <f t="shared" si="0"/>
        <v>0</v>
      </c>
      <c r="AA9" s="76">
        <f t="shared" si="0"/>
        <v>-8</v>
      </c>
      <c r="AB9" s="76">
        <f t="shared" si="0"/>
        <v>0</v>
      </c>
      <c r="AC9" s="76">
        <f t="shared" si="0"/>
        <v>0</v>
      </c>
    </row>
    <row r="10" spans="1:29" s="61" customFormat="1" ht="1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row>
    <row r="12" spans="1:29" ht="1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pans="1:29" ht="15" customHeight="1">
      <c r="A13" s="79"/>
      <c r="B13" s="78"/>
      <c r="C13" s="79"/>
      <c r="D13" s="78"/>
      <c r="E13" s="78"/>
      <c r="F13" s="78"/>
      <c r="G13" s="78"/>
      <c r="H13" s="78"/>
      <c r="I13" s="78"/>
      <c r="J13" s="78"/>
      <c r="K13" s="78"/>
      <c r="L13" s="79"/>
      <c r="M13" s="78"/>
      <c r="N13" s="78"/>
      <c r="O13" s="78"/>
      <c r="P13" s="78"/>
      <c r="Q13" s="78"/>
      <c r="R13" s="78"/>
      <c r="S13" s="78"/>
      <c r="T13" s="78"/>
      <c r="U13" s="79"/>
      <c r="V13" s="78"/>
      <c r="W13" s="78"/>
      <c r="X13" s="78"/>
      <c r="Y13" s="78"/>
      <c r="Z13" s="78"/>
      <c r="AA13" s="78"/>
      <c r="AB13" s="78"/>
      <c r="AC13" s="78"/>
    </row>
    <row r="14" spans="1:29" ht="15" customHeight="1">
      <c r="A14" s="79"/>
      <c r="B14" s="78"/>
      <c r="C14" s="78"/>
      <c r="D14" s="79"/>
      <c r="E14" s="78"/>
      <c r="F14" s="78"/>
      <c r="G14" s="78"/>
      <c r="H14" s="78"/>
      <c r="I14" s="78"/>
      <c r="J14" s="78"/>
      <c r="K14" s="78"/>
      <c r="L14" s="78"/>
      <c r="M14" s="79"/>
      <c r="N14" s="78"/>
      <c r="O14" s="78"/>
      <c r="P14" s="78"/>
      <c r="Q14" s="78"/>
      <c r="R14" s="78"/>
      <c r="S14" s="78"/>
      <c r="T14" s="78"/>
      <c r="U14" s="78"/>
      <c r="V14" s="79"/>
      <c r="W14" s="78"/>
      <c r="X14" s="78"/>
      <c r="Y14" s="78"/>
      <c r="Z14" s="78"/>
      <c r="AA14" s="78"/>
      <c r="AB14" s="78"/>
      <c r="AC14" s="78"/>
    </row>
    <row r="15" spans="1:29" ht="15" customHeight="1">
      <c r="A15" s="79"/>
      <c r="B15" s="79"/>
      <c r="C15" s="79"/>
      <c r="D15" s="79"/>
      <c r="E15" s="78"/>
      <c r="F15" s="78"/>
      <c r="G15" s="78"/>
      <c r="H15" s="78"/>
      <c r="I15" s="78"/>
      <c r="J15" s="78"/>
      <c r="K15" s="78"/>
      <c r="L15" s="79"/>
      <c r="M15" s="79"/>
      <c r="N15" s="78"/>
      <c r="O15" s="78"/>
      <c r="P15" s="78"/>
      <c r="Q15" s="78"/>
      <c r="R15" s="78"/>
      <c r="S15" s="78"/>
      <c r="T15" s="78"/>
      <c r="U15" s="79"/>
      <c r="V15" s="79"/>
      <c r="W15" s="78"/>
      <c r="X15" s="78"/>
      <c r="Y15" s="78"/>
      <c r="Z15" s="78"/>
      <c r="AA15" s="78"/>
      <c r="AB15" s="78"/>
      <c r="AC15" s="78"/>
    </row>
    <row r="16" spans="1:29" ht="15" customHeight="1">
      <c r="A16" s="79"/>
      <c r="B16" s="79"/>
      <c r="C16" s="79"/>
      <c r="D16" s="79"/>
      <c r="E16" s="79"/>
      <c r="F16" s="78"/>
      <c r="G16" s="78"/>
      <c r="H16" s="78"/>
      <c r="I16" s="78"/>
      <c r="J16" s="78"/>
      <c r="K16" s="78"/>
      <c r="L16" s="79"/>
      <c r="M16" s="79"/>
      <c r="N16" s="79"/>
      <c r="O16" s="78"/>
      <c r="P16" s="78"/>
      <c r="Q16" s="78"/>
      <c r="R16" s="78"/>
      <c r="S16" s="78"/>
      <c r="T16" s="78"/>
      <c r="U16" s="79"/>
      <c r="V16" s="79"/>
      <c r="W16" s="79"/>
      <c r="X16" s="78"/>
      <c r="Y16" s="78"/>
      <c r="Z16" s="78"/>
      <c r="AA16" s="78"/>
      <c r="AB16" s="78"/>
      <c r="AC16" s="78"/>
    </row>
    <row r="17" spans="6:11" ht="12.75" customHeight="1">
      <c r="F17" s="62"/>
      <c r="G17" s="62"/>
      <c r="H17" s="62"/>
      <c r="I17" s="62"/>
      <c r="J17" s="62"/>
      <c r="K17" s="62"/>
    </row>
    <row r="18" spans="7:11" ht="12.75" customHeight="1">
      <c r="G18" s="62"/>
      <c r="H18" s="62"/>
      <c r="K18" s="62"/>
    </row>
    <row r="19" spans="8:11" ht="12.75" customHeight="1">
      <c r="H19" s="62"/>
      <c r="K19" s="62"/>
    </row>
    <row r="20" spans="8:11" ht="12.75" customHeight="1">
      <c r="H20" s="62"/>
      <c r="K20" s="62"/>
    </row>
    <row r="21" spans="9:11" ht="12.75" customHeight="1">
      <c r="I21" s="62"/>
      <c r="K21" s="62"/>
    </row>
    <row r="22" spans="9:10" ht="12.75" customHeight="1">
      <c r="I22" s="62"/>
      <c r="J22"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37</v>
      </c>
      <c r="B1" s="14"/>
      <c r="C1" s="14"/>
      <c r="D1" s="14"/>
    </row>
    <row r="2" spans="1:9" ht="33.75" customHeight="1">
      <c r="A2" s="15" t="s">
        <v>38</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322</v>
      </c>
      <c r="B5" s="21"/>
      <c r="C5" s="21"/>
      <c r="D5" s="22"/>
      <c r="E5" s="22"/>
      <c r="F5" s="22"/>
      <c r="G5" s="22"/>
      <c r="H5" s="22"/>
      <c r="I5" s="22"/>
    </row>
    <row r="6" spans="1:9" ht="21.75" customHeight="1">
      <c r="A6" s="23" t="s">
        <v>323</v>
      </c>
      <c r="B6" s="24"/>
      <c r="C6" s="24"/>
      <c r="D6" s="25"/>
      <c r="E6" s="25"/>
      <c r="F6" s="23" t="s">
        <v>324</v>
      </c>
      <c r="G6" s="26"/>
      <c r="H6" s="22"/>
      <c r="I6" s="22"/>
    </row>
    <row r="7" spans="1:9" ht="21.75" customHeight="1">
      <c r="A7" s="27" t="s">
        <v>325</v>
      </c>
      <c r="B7" s="28"/>
      <c r="C7" s="29"/>
      <c r="D7" s="30" t="s">
        <v>326</v>
      </c>
      <c r="E7" s="30"/>
      <c r="F7" s="31" t="s">
        <v>327</v>
      </c>
      <c r="G7" s="32"/>
      <c r="H7" s="33"/>
      <c r="I7" s="49"/>
    </row>
    <row r="8" spans="1:9" ht="21.75" customHeight="1">
      <c r="A8" s="34"/>
      <c r="B8" s="35"/>
      <c r="C8" s="36"/>
      <c r="D8" s="30" t="s">
        <v>328</v>
      </c>
      <c r="E8" s="30"/>
      <c r="F8" s="31" t="s">
        <v>328</v>
      </c>
      <c r="G8" s="32"/>
      <c r="H8" s="33"/>
      <c r="I8" s="49"/>
    </row>
    <row r="9" spans="1:9" ht="21.75" customHeight="1">
      <c r="A9" s="37"/>
      <c r="B9" s="38"/>
      <c r="C9" s="39"/>
      <c r="D9" s="30" t="s">
        <v>329</v>
      </c>
      <c r="E9" s="30"/>
      <c r="F9" s="31" t="s">
        <v>330</v>
      </c>
      <c r="G9" s="32"/>
      <c r="H9" s="33"/>
      <c r="I9" s="49"/>
    </row>
    <row r="10" spans="1:9" ht="21.75" customHeight="1">
      <c r="A10" s="22" t="s">
        <v>331</v>
      </c>
      <c r="B10" s="25" t="s">
        <v>332</v>
      </c>
      <c r="C10" s="25"/>
      <c r="D10" s="25"/>
      <c r="E10" s="25"/>
      <c r="F10" s="23" t="s">
        <v>333</v>
      </c>
      <c r="G10" s="24"/>
      <c r="H10" s="24"/>
      <c r="I10" s="26"/>
    </row>
    <row r="11" spans="1:9" ht="100.5" customHeight="1">
      <c r="A11" s="40"/>
      <c r="B11" s="41" t="s">
        <v>334</v>
      </c>
      <c r="C11" s="41"/>
      <c r="D11" s="41"/>
      <c r="E11" s="41"/>
      <c r="F11" s="42" t="s">
        <v>334</v>
      </c>
      <c r="G11" s="43"/>
      <c r="H11" s="44"/>
      <c r="I11" s="50"/>
    </row>
    <row r="12" spans="1:9" ht="24">
      <c r="A12" s="25" t="s">
        <v>335</v>
      </c>
      <c r="B12" s="45" t="s">
        <v>336</v>
      </c>
      <c r="C12" s="25" t="s">
        <v>337</v>
      </c>
      <c r="D12" s="25" t="s">
        <v>338</v>
      </c>
      <c r="E12" s="25" t="s">
        <v>339</v>
      </c>
      <c r="F12" s="25" t="s">
        <v>337</v>
      </c>
      <c r="G12" s="25" t="s">
        <v>338</v>
      </c>
      <c r="H12" s="25"/>
      <c r="I12" s="25" t="s">
        <v>339</v>
      </c>
    </row>
    <row r="13" spans="1:9" ht="21.75" customHeight="1">
      <c r="A13" s="25"/>
      <c r="B13" s="25" t="s">
        <v>340</v>
      </c>
      <c r="C13" s="25" t="s">
        <v>341</v>
      </c>
      <c r="D13" s="30" t="s">
        <v>342</v>
      </c>
      <c r="E13" s="46"/>
      <c r="F13" s="25" t="s">
        <v>341</v>
      </c>
      <c r="G13" s="47" t="s">
        <v>342</v>
      </c>
      <c r="H13" s="47"/>
      <c r="I13" s="46"/>
    </row>
    <row r="14" spans="1:9" ht="21.75" customHeight="1">
      <c r="A14" s="25"/>
      <c r="B14" s="22"/>
      <c r="C14" s="25"/>
      <c r="D14" s="30" t="s">
        <v>343</v>
      </c>
      <c r="E14" s="46"/>
      <c r="F14" s="25"/>
      <c r="G14" s="47" t="s">
        <v>343</v>
      </c>
      <c r="H14" s="47"/>
      <c r="I14" s="46"/>
    </row>
    <row r="15" spans="1:9" ht="21.75" customHeight="1">
      <c r="A15" s="25"/>
      <c r="B15" s="22"/>
      <c r="C15" s="25"/>
      <c r="D15" s="30" t="s">
        <v>344</v>
      </c>
      <c r="E15" s="46"/>
      <c r="F15" s="25"/>
      <c r="G15" s="47" t="s">
        <v>344</v>
      </c>
      <c r="H15" s="47"/>
      <c r="I15" s="46"/>
    </row>
    <row r="16" spans="1:9" ht="21.75" customHeight="1">
      <c r="A16" s="25"/>
      <c r="B16" s="22"/>
      <c r="C16" s="25" t="s">
        <v>345</v>
      </c>
      <c r="D16" s="30" t="s">
        <v>342</v>
      </c>
      <c r="E16" s="46"/>
      <c r="F16" s="25" t="s">
        <v>345</v>
      </c>
      <c r="G16" s="47" t="s">
        <v>342</v>
      </c>
      <c r="H16" s="47"/>
      <c r="I16" s="46"/>
    </row>
    <row r="17" spans="1:9" ht="21.75" customHeight="1">
      <c r="A17" s="25"/>
      <c r="B17" s="22"/>
      <c r="C17" s="25"/>
      <c r="D17" s="30" t="s">
        <v>343</v>
      </c>
      <c r="E17" s="46"/>
      <c r="F17" s="25"/>
      <c r="G17" s="47" t="s">
        <v>343</v>
      </c>
      <c r="H17" s="47"/>
      <c r="I17" s="46"/>
    </row>
    <row r="18" spans="1:9" ht="21.75" customHeight="1">
      <c r="A18" s="25"/>
      <c r="B18" s="22"/>
      <c r="C18" s="25"/>
      <c r="D18" s="30" t="s">
        <v>344</v>
      </c>
      <c r="E18" s="46"/>
      <c r="F18" s="25"/>
      <c r="G18" s="47" t="s">
        <v>344</v>
      </c>
      <c r="H18" s="47"/>
      <c r="I18" s="46"/>
    </row>
    <row r="19" spans="1:9" ht="21.75" customHeight="1">
      <c r="A19" s="25"/>
      <c r="B19" s="22"/>
      <c r="C19" s="25" t="s">
        <v>346</v>
      </c>
      <c r="D19" s="30" t="s">
        <v>342</v>
      </c>
      <c r="E19" s="46"/>
      <c r="F19" s="25" t="s">
        <v>346</v>
      </c>
      <c r="G19" s="47" t="s">
        <v>342</v>
      </c>
      <c r="H19" s="47"/>
      <c r="I19" s="46"/>
    </row>
    <row r="20" spans="1:9" ht="21.75" customHeight="1">
      <c r="A20" s="25"/>
      <c r="B20" s="22"/>
      <c r="C20" s="25"/>
      <c r="D20" s="30" t="s">
        <v>343</v>
      </c>
      <c r="E20" s="46"/>
      <c r="F20" s="25"/>
      <c r="G20" s="47" t="s">
        <v>343</v>
      </c>
      <c r="H20" s="47"/>
      <c r="I20" s="46"/>
    </row>
    <row r="21" spans="1:9" ht="21.75" customHeight="1">
      <c r="A21" s="25"/>
      <c r="B21" s="22"/>
      <c r="C21" s="25"/>
      <c r="D21" s="30" t="s">
        <v>344</v>
      </c>
      <c r="E21" s="46"/>
      <c r="F21" s="25"/>
      <c r="G21" s="47" t="s">
        <v>344</v>
      </c>
      <c r="H21" s="47"/>
      <c r="I21" s="46"/>
    </row>
    <row r="22" spans="1:9" ht="21.75" customHeight="1">
      <c r="A22" s="25"/>
      <c r="B22" s="22"/>
      <c r="C22" s="25" t="s">
        <v>347</v>
      </c>
      <c r="D22" s="30" t="s">
        <v>342</v>
      </c>
      <c r="E22" s="46"/>
      <c r="F22" s="25" t="s">
        <v>347</v>
      </c>
      <c r="G22" s="47" t="s">
        <v>342</v>
      </c>
      <c r="H22" s="47"/>
      <c r="I22" s="46"/>
    </row>
    <row r="23" spans="1:9" ht="21.75" customHeight="1">
      <c r="A23" s="25"/>
      <c r="B23" s="22"/>
      <c r="C23" s="25"/>
      <c r="D23" s="30" t="s">
        <v>343</v>
      </c>
      <c r="E23" s="46"/>
      <c r="F23" s="25"/>
      <c r="G23" s="47" t="s">
        <v>343</v>
      </c>
      <c r="H23" s="47"/>
      <c r="I23" s="46"/>
    </row>
    <row r="24" spans="1:9" ht="21.75" customHeight="1">
      <c r="A24" s="25"/>
      <c r="B24" s="22"/>
      <c r="C24" s="25"/>
      <c r="D24" s="30" t="s">
        <v>344</v>
      </c>
      <c r="E24" s="46"/>
      <c r="F24" s="25"/>
      <c r="G24" s="47" t="s">
        <v>344</v>
      </c>
      <c r="H24" s="47"/>
      <c r="I24" s="46"/>
    </row>
    <row r="25" spans="1:9" ht="21.75" customHeight="1">
      <c r="A25" s="25"/>
      <c r="B25" s="22"/>
      <c r="C25" s="25" t="s">
        <v>348</v>
      </c>
      <c r="D25" s="46"/>
      <c r="E25" s="25"/>
      <c r="F25" s="25" t="s">
        <v>348</v>
      </c>
      <c r="G25" s="47"/>
      <c r="H25" s="47"/>
      <c r="I25" s="46"/>
    </row>
    <row r="26" spans="1:9" ht="21.75" customHeight="1">
      <c r="A26" s="25"/>
      <c r="B26" s="25" t="s">
        <v>349</v>
      </c>
      <c r="C26" s="25" t="s">
        <v>350</v>
      </c>
      <c r="D26" s="30" t="s">
        <v>342</v>
      </c>
      <c r="E26" s="46"/>
      <c r="F26" s="25" t="s">
        <v>350</v>
      </c>
      <c r="G26" s="47" t="s">
        <v>342</v>
      </c>
      <c r="H26" s="47"/>
      <c r="I26" s="46"/>
    </row>
    <row r="27" spans="1:9" ht="21.75" customHeight="1">
      <c r="A27" s="25"/>
      <c r="B27" s="22"/>
      <c r="C27" s="25"/>
      <c r="D27" s="30" t="s">
        <v>343</v>
      </c>
      <c r="E27" s="46"/>
      <c r="F27" s="25"/>
      <c r="G27" s="47" t="s">
        <v>343</v>
      </c>
      <c r="H27" s="47"/>
      <c r="I27" s="46"/>
    </row>
    <row r="28" spans="1:9" ht="21.75" customHeight="1">
      <c r="A28" s="25"/>
      <c r="B28" s="22"/>
      <c r="C28" s="25"/>
      <c r="D28" s="30" t="s">
        <v>344</v>
      </c>
      <c r="E28" s="46"/>
      <c r="F28" s="25"/>
      <c r="G28" s="47" t="s">
        <v>344</v>
      </c>
      <c r="H28" s="47"/>
      <c r="I28" s="46"/>
    </row>
    <row r="29" spans="1:9" ht="21.75" customHeight="1">
      <c r="A29" s="25"/>
      <c r="B29" s="22"/>
      <c r="C29" s="25" t="s">
        <v>351</v>
      </c>
      <c r="D29" s="30" t="s">
        <v>342</v>
      </c>
      <c r="E29" s="46"/>
      <c r="F29" s="25" t="s">
        <v>351</v>
      </c>
      <c r="G29" s="47" t="s">
        <v>342</v>
      </c>
      <c r="H29" s="47"/>
      <c r="I29" s="46"/>
    </row>
    <row r="30" spans="1:9" ht="21.75" customHeight="1">
      <c r="A30" s="25"/>
      <c r="B30" s="22"/>
      <c r="C30" s="25"/>
      <c r="D30" s="30" t="s">
        <v>343</v>
      </c>
      <c r="E30" s="46"/>
      <c r="F30" s="25"/>
      <c r="G30" s="47" t="s">
        <v>343</v>
      </c>
      <c r="H30" s="47"/>
      <c r="I30" s="46"/>
    </row>
    <row r="31" spans="1:9" ht="21.75" customHeight="1">
      <c r="A31" s="25"/>
      <c r="B31" s="22"/>
      <c r="C31" s="25"/>
      <c r="D31" s="30" t="s">
        <v>344</v>
      </c>
      <c r="E31" s="46"/>
      <c r="F31" s="25"/>
      <c r="G31" s="47" t="s">
        <v>344</v>
      </c>
      <c r="H31" s="47"/>
      <c r="I31" s="46"/>
    </row>
    <row r="32" spans="1:9" ht="21.75" customHeight="1">
      <c r="A32" s="25"/>
      <c r="B32" s="22"/>
      <c r="C32" s="25" t="s">
        <v>352</v>
      </c>
      <c r="D32" s="30" t="s">
        <v>342</v>
      </c>
      <c r="E32" s="46"/>
      <c r="F32" s="25" t="s">
        <v>352</v>
      </c>
      <c r="G32" s="47" t="s">
        <v>342</v>
      </c>
      <c r="H32" s="47"/>
      <c r="I32" s="46"/>
    </row>
    <row r="33" spans="1:9" ht="21.75" customHeight="1">
      <c r="A33" s="25"/>
      <c r="B33" s="22"/>
      <c r="C33" s="25"/>
      <c r="D33" s="30" t="s">
        <v>343</v>
      </c>
      <c r="E33" s="46"/>
      <c r="F33" s="25"/>
      <c r="G33" s="47" t="s">
        <v>343</v>
      </c>
      <c r="H33" s="47"/>
      <c r="I33" s="46"/>
    </row>
    <row r="34" spans="1:9" ht="21.75" customHeight="1">
      <c r="A34" s="25"/>
      <c r="B34" s="22"/>
      <c r="C34" s="25"/>
      <c r="D34" s="30" t="s">
        <v>344</v>
      </c>
      <c r="E34" s="46"/>
      <c r="F34" s="25"/>
      <c r="G34" s="47" t="s">
        <v>344</v>
      </c>
      <c r="H34" s="47"/>
      <c r="I34" s="46"/>
    </row>
    <row r="35" spans="1:9" ht="21.75" customHeight="1">
      <c r="A35" s="25"/>
      <c r="B35" s="22"/>
      <c r="C35" s="25" t="s">
        <v>353</v>
      </c>
      <c r="D35" s="30" t="s">
        <v>342</v>
      </c>
      <c r="E35" s="46"/>
      <c r="F35" s="25" t="s">
        <v>353</v>
      </c>
      <c r="G35" s="47" t="s">
        <v>342</v>
      </c>
      <c r="H35" s="47"/>
      <c r="I35" s="46"/>
    </row>
    <row r="36" spans="1:9" ht="21.75" customHeight="1">
      <c r="A36" s="25"/>
      <c r="B36" s="22"/>
      <c r="C36" s="25"/>
      <c r="D36" s="30" t="s">
        <v>343</v>
      </c>
      <c r="E36" s="46"/>
      <c r="F36" s="25"/>
      <c r="G36" s="47" t="s">
        <v>343</v>
      </c>
      <c r="H36" s="47"/>
      <c r="I36" s="46"/>
    </row>
    <row r="37" spans="1:9" ht="21.75" customHeight="1">
      <c r="A37" s="25"/>
      <c r="B37" s="22"/>
      <c r="C37" s="25"/>
      <c r="D37" s="30" t="s">
        <v>344</v>
      </c>
      <c r="E37" s="46"/>
      <c r="F37" s="25"/>
      <c r="G37" s="47" t="s">
        <v>344</v>
      </c>
      <c r="H37" s="47"/>
      <c r="I37" s="46"/>
    </row>
    <row r="38" spans="1:9" ht="21.75" customHeight="1">
      <c r="A38" s="25"/>
      <c r="B38" s="22"/>
      <c r="C38" s="25" t="s">
        <v>348</v>
      </c>
      <c r="D38" s="46"/>
      <c r="E38" s="46"/>
      <c r="F38" s="25" t="s">
        <v>348</v>
      </c>
      <c r="G38" s="47"/>
      <c r="H38" s="47"/>
      <c r="I38" s="46"/>
    </row>
    <row r="39" spans="1:9" ht="21.75" customHeight="1">
      <c r="A39" s="25"/>
      <c r="B39" s="25" t="s">
        <v>354</v>
      </c>
      <c r="C39" s="25" t="s">
        <v>355</v>
      </c>
      <c r="D39" s="30" t="s">
        <v>342</v>
      </c>
      <c r="E39" s="22"/>
      <c r="F39" s="25" t="s">
        <v>355</v>
      </c>
      <c r="G39" s="47" t="s">
        <v>342</v>
      </c>
      <c r="H39" s="47"/>
      <c r="I39" s="46"/>
    </row>
    <row r="40" spans="1:9" ht="21.75" customHeight="1">
      <c r="A40" s="25"/>
      <c r="B40" s="25"/>
      <c r="C40" s="25"/>
      <c r="D40" s="30" t="s">
        <v>343</v>
      </c>
      <c r="E40" s="25"/>
      <c r="F40" s="25"/>
      <c r="G40" s="47" t="s">
        <v>343</v>
      </c>
      <c r="H40" s="47"/>
      <c r="I40" s="46"/>
    </row>
    <row r="41" spans="1:9" ht="21.75" customHeight="1">
      <c r="A41" s="25"/>
      <c r="B41" s="25"/>
      <c r="C41" s="25"/>
      <c r="D41" s="30" t="s">
        <v>344</v>
      </c>
      <c r="E41" s="25"/>
      <c r="F41" s="25"/>
      <c r="G41" s="47" t="s">
        <v>344</v>
      </c>
      <c r="H41" s="47"/>
      <c r="I41" s="46"/>
    </row>
    <row r="42" spans="1:9" ht="21.75" customHeight="1">
      <c r="A42" s="25"/>
      <c r="B42" s="25"/>
      <c r="C42" s="25" t="s">
        <v>348</v>
      </c>
      <c r="D42" s="46"/>
      <c r="E42" s="25"/>
      <c r="F42" s="25" t="s">
        <v>348</v>
      </c>
      <c r="G42" s="47"/>
      <c r="H42" s="47"/>
      <c r="I42" s="46"/>
    </row>
    <row r="43" spans="1:9" ht="21" customHeight="1">
      <c r="A43" s="48" t="s">
        <v>356</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K10" sqref="K10"/>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40</v>
      </c>
      <c r="B1" s="53"/>
      <c r="C1" s="53"/>
      <c r="D1" s="53"/>
    </row>
    <row r="2" spans="1:8" ht="23.25" customHeight="1">
      <c r="A2" s="15" t="s">
        <v>41</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357</v>
      </c>
      <c r="B5" s="25"/>
      <c r="C5" s="25"/>
      <c r="D5" s="25"/>
      <c r="E5" s="25"/>
      <c r="F5" s="25"/>
      <c r="G5" s="25"/>
      <c r="H5" s="25"/>
    </row>
    <row r="6" spans="1:8" ht="21.75" customHeight="1">
      <c r="A6" s="25" t="s">
        <v>358</v>
      </c>
      <c r="B6" s="25" t="s">
        <v>359</v>
      </c>
      <c r="C6" s="25"/>
      <c r="D6" s="22" t="s">
        <v>360</v>
      </c>
      <c r="E6" s="22"/>
      <c r="F6" s="22" t="s">
        <v>361</v>
      </c>
      <c r="G6" s="22"/>
      <c r="H6" s="22"/>
    </row>
    <row r="7" spans="1:8" ht="21.75" customHeight="1">
      <c r="A7" s="25"/>
      <c r="B7" s="25"/>
      <c r="C7" s="25"/>
      <c r="D7" s="22"/>
      <c r="E7" s="22"/>
      <c r="F7" s="22" t="s">
        <v>362</v>
      </c>
      <c r="G7" s="22" t="s">
        <v>363</v>
      </c>
      <c r="H7" s="22" t="s">
        <v>364</v>
      </c>
    </row>
    <row r="8" spans="1:8" ht="21.75" customHeight="1">
      <c r="A8" s="25"/>
      <c r="B8" s="25" t="s">
        <v>365</v>
      </c>
      <c r="C8" s="25"/>
      <c r="D8" s="25"/>
      <c r="E8" s="25"/>
      <c r="F8" s="46"/>
      <c r="G8" s="46"/>
      <c r="H8" s="46"/>
    </row>
    <row r="9" spans="1:8" ht="21.75" customHeight="1">
      <c r="A9" s="25"/>
      <c r="B9" s="25" t="s">
        <v>366</v>
      </c>
      <c r="C9" s="25"/>
      <c r="D9" s="25"/>
      <c r="E9" s="25"/>
      <c r="F9" s="46"/>
      <c r="G9" s="46"/>
      <c r="H9" s="46"/>
    </row>
    <row r="10" spans="1:8" ht="21.75" customHeight="1">
      <c r="A10" s="25"/>
      <c r="B10" s="25" t="s">
        <v>367</v>
      </c>
      <c r="C10" s="25"/>
      <c r="D10" s="25"/>
      <c r="E10" s="25"/>
      <c r="F10" s="46"/>
      <c r="G10" s="46"/>
      <c r="H10" s="46"/>
    </row>
    <row r="11" spans="1:8" ht="21.75" customHeight="1">
      <c r="A11" s="25"/>
      <c r="B11" s="25" t="s">
        <v>348</v>
      </c>
      <c r="C11" s="25"/>
      <c r="D11" s="25"/>
      <c r="E11" s="25"/>
      <c r="F11" s="46"/>
      <c r="G11" s="46"/>
      <c r="H11" s="46"/>
    </row>
    <row r="12" spans="1:8" ht="21.75" customHeight="1">
      <c r="A12" s="25"/>
      <c r="B12" s="25" t="s">
        <v>368</v>
      </c>
      <c r="C12" s="25"/>
      <c r="D12" s="25"/>
      <c r="E12" s="22"/>
      <c r="F12" s="46"/>
      <c r="G12" s="46"/>
      <c r="H12" s="46"/>
    </row>
    <row r="13" spans="1:8" ht="73.5" customHeight="1">
      <c r="A13" s="22" t="s">
        <v>369</v>
      </c>
      <c r="B13" s="54" t="s">
        <v>334</v>
      </c>
      <c r="C13" s="55"/>
      <c r="D13" s="55"/>
      <c r="E13" s="55"/>
      <c r="F13" s="55"/>
      <c r="G13" s="55"/>
      <c r="H13" s="55"/>
    </row>
    <row r="14" spans="1:8" ht="21.75" customHeight="1">
      <c r="A14" s="25" t="s">
        <v>370</v>
      </c>
      <c r="B14" s="22" t="s">
        <v>371</v>
      </c>
      <c r="C14" s="22" t="s">
        <v>337</v>
      </c>
      <c r="D14" s="22"/>
      <c r="E14" s="22" t="s">
        <v>338</v>
      </c>
      <c r="F14" s="22"/>
      <c r="G14" s="22" t="s">
        <v>339</v>
      </c>
      <c r="H14" s="22"/>
    </row>
    <row r="15" spans="1:8" ht="21.75" customHeight="1">
      <c r="A15" s="22"/>
      <c r="B15" s="22" t="s">
        <v>372</v>
      </c>
      <c r="C15" s="22" t="s">
        <v>341</v>
      </c>
      <c r="D15" s="22"/>
      <c r="E15" s="47" t="s">
        <v>342</v>
      </c>
      <c r="F15" s="56"/>
      <c r="G15" s="56"/>
      <c r="H15" s="56"/>
    </row>
    <row r="16" spans="1:8" ht="21.75" customHeight="1">
      <c r="A16" s="22"/>
      <c r="B16" s="22"/>
      <c r="C16" s="22"/>
      <c r="D16" s="22"/>
      <c r="E16" s="47" t="s">
        <v>343</v>
      </c>
      <c r="F16" s="56"/>
      <c r="G16" s="56"/>
      <c r="H16" s="56"/>
    </row>
    <row r="17" spans="1:8" ht="21.75" customHeight="1">
      <c r="A17" s="22"/>
      <c r="B17" s="22"/>
      <c r="C17" s="22"/>
      <c r="D17" s="22"/>
      <c r="E17" s="47" t="s">
        <v>344</v>
      </c>
      <c r="F17" s="56"/>
      <c r="G17" s="56"/>
      <c r="H17" s="56"/>
    </row>
    <row r="18" spans="1:8" ht="21.75" customHeight="1">
      <c r="A18" s="22"/>
      <c r="B18" s="22"/>
      <c r="C18" s="25" t="s">
        <v>345</v>
      </c>
      <c r="D18" s="25"/>
      <c r="E18" s="47" t="s">
        <v>342</v>
      </c>
      <c r="F18" s="56"/>
      <c r="G18" s="56"/>
      <c r="H18" s="56"/>
    </row>
    <row r="19" spans="1:8" ht="21.75" customHeight="1">
      <c r="A19" s="22"/>
      <c r="B19" s="22"/>
      <c r="C19" s="25"/>
      <c r="D19" s="25"/>
      <c r="E19" s="47" t="s">
        <v>343</v>
      </c>
      <c r="F19" s="56"/>
      <c r="G19" s="57"/>
      <c r="H19" s="57"/>
    </row>
    <row r="20" spans="1:8" ht="21.75" customHeight="1">
      <c r="A20" s="22"/>
      <c r="B20" s="22"/>
      <c r="C20" s="25"/>
      <c r="D20" s="25"/>
      <c r="E20" s="47" t="s">
        <v>344</v>
      </c>
      <c r="F20" s="58"/>
      <c r="G20" s="56"/>
      <c r="H20" s="56"/>
    </row>
    <row r="21" spans="1:8" ht="21.75" customHeight="1">
      <c r="A21" s="22"/>
      <c r="B21" s="22"/>
      <c r="C21" s="25" t="s">
        <v>346</v>
      </c>
      <c r="D21" s="25"/>
      <c r="E21" s="47" t="s">
        <v>342</v>
      </c>
      <c r="F21" s="58"/>
      <c r="G21" s="56"/>
      <c r="H21" s="56"/>
    </row>
    <row r="22" spans="1:8" ht="21.75" customHeight="1">
      <c r="A22" s="22"/>
      <c r="B22" s="22"/>
      <c r="C22" s="25"/>
      <c r="D22" s="25"/>
      <c r="E22" s="47" t="s">
        <v>343</v>
      </c>
      <c r="F22" s="56"/>
      <c r="G22" s="59"/>
      <c r="H22" s="59"/>
    </row>
    <row r="23" spans="1:8" ht="21.75" customHeight="1">
      <c r="A23" s="22"/>
      <c r="B23" s="22"/>
      <c r="C23" s="25"/>
      <c r="D23" s="25"/>
      <c r="E23" s="47" t="s">
        <v>344</v>
      </c>
      <c r="F23" s="56"/>
      <c r="G23" s="56"/>
      <c r="H23" s="56"/>
    </row>
    <row r="24" spans="1:8" ht="21.75" customHeight="1">
      <c r="A24" s="22"/>
      <c r="B24" s="22"/>
      <c r="C24" s="25" t="s">
        <v>347</v>
      </c>
      <c r="D24" s="25"/>
      <c r="E24" s="47" t="s">
        <v>342</v>
      </c>
      <c r="F24" s="56"/>
      <c r="G24" s="56"/>
      <c r="H24" s="56"/>
    </row>
    <row r="25" spans="1:8" ht="21.75" customHeight="1">
      <c r="A25" s="22"/>
      <c r="B25" s="22"/>
      <c r="C25" s="25"/>
      <c r="D25" s="25"/>
      <c r="E25" s="47" t="s">
        <v>343</v>
      </c>
      <c r="F25" s="56"/>
      <c r="G25" s="56"/>
      <c r="H25" s="56"/>
    </row>
    <row r="26" spans="1:8" ht="21.75" customHeight="1">
      <c r="A26" s="22"/>
      <c r="B26" s="22"/>
      <c r="C26" s="25"/>
      <c r="D26" s="25"/>
      <c r="E26" s="47" t="s">
        <v>344</v>
      </c>
      <c r="F26" s="56"/>
      <c r="G26" s="56"/>
      <c r="H26" s="56"/>
    </row>
    <row r="27" spans="1:8" ht="21.75" customHeight="1">
      <c r="A27" s="22"/>
      <c r="B27" s="22"/>
      <c r="C27" s="25" t="s">
        <v>348</v>
      </c>
      <c r="D27" s="25"/>
      <c r="E27" s="56"/>
      <c r="F27" s="56"/>
      <c r="G27" s="56"/>
      <c r="H27" s="56"/>
    </row>
    <row r="28" spans="1:8" ht="21.75" customHeight="1">
      <c r="A28" s="22"/>
      <c r="B28" s="22" t="s">
        <v>373</v>
      </c>
      <c r="C28" s="25" t="s">
        <v>350</v>
      </c>
      <c r="D28" s="25"/>
      <c r="E28" s="47" t="s">
        <v>342</v>
      </c>
      <c r="F28" s="56"/>
      <c r="G28" s="56"/>
      <c r="H28" s="56"/>
    </row>
    <row r="29" spans="1:8" ht="21.75" customHeight="1">
      <c r="A29" s="22"/>
      <c r="B29" s="22"/>
      <c r="C29" s="25"/>
      <c r="D29" s="25"/>
      <c r="E29" s="47" t="s">
        <v>343</v>
      </c>
      <c r="F29" s="56"/>
      <c r="G29" s="56"/>
      <c r="H29" s="56"/>
    </row>
    <row r="30" spans="1:8" ht="21.75" customHeight="1">
      <c r="A30" s="22"/>
      <c r="B30" s="22"/>
      <c r="C30" s="25"/>
      <c r="D30" s="25"/>
      <c r="E30" s="47" t="s">
        <v>344</v>
      </c>
      <c r="F30" s="56"/>
      <c r="G30" s="56"/>
      <c r="H30" s="56"/>
    </row>
    <row r="31" spans="1:8" ht="21.75" customHeight="1">
      <c r="A31" s="22"/>
      <c r="B31" s="22"/>
      <c r="C31" s="25" t="s">
        <v>351</v>
      </c>
      <c r="D31" s="25"/>
      <c r="E31" s="47" t="s">
        <v>342</v>
      </c>
      <c r="F31" s="56"/>
      <c r="G31" s="56"/>
      <c r="H31" s="56"/>
    </row>
    <row r="32" spans="1:8" ht="21.75" customHeight="1">
      <c r="A32" s="22"/>
      <c r="B32" s="22"/>
      <c r="C32" s="25"/>
      <c r="D32" s="25"/>
      <c r="E32" s="47" t="s">
        <v>343</v>
      </c>
      <c r="F32" s="56"/>
      <c r="G32" s="56"/>
      <c r="H32" s="56"/>
    </row>
    <row r="33" spans="1:8" ht="21.75" customHeight="1">
      <c r="A33" s="22"/>
      <c r="B33" s="22"/>
      <c r="C33" s="25"/>
      <c r="D33" s="25"/>
      <c r="E33" s="47" t="s">
        <v>344</v>
      </c>
      <c r="F33" s="56"/>
      <c r="G33" s="56"/>
      <c r="H33" s="56"/>
    </row>
    <row r="34" spans="1:8" ht="21.75" customHeight="1">
      <c r="A34" s="22"/>
      <c r="B34" s="22"/>
      <c r="C34" s="25" t="s">
        <v>352</v>
      </c>
      <c r="D34" s="25"/>
      <c r="E34" s="47" t="s">
        <v>342</v>
      </c>
      <c r="F34" s="56"/>
      <c r="G34" s="56"/>
      <c r="H34" s="56"/>
    </row>
    <row r="35" spans="1:8" ht="21.75" customHeight="1">
      <c r="A35" s="22"/>
      <c r="B35" s="22"/>
      <c r="C35" s="25"/>
      <c r="D35" s="25"/>
      <c r="E35" s="47" t="s">
        <v>343</v>
      </c>
      <c r="F35" s="56"/>
      <c r="G35" s="56"/>
      <c r="H35" s="56"/>
    </row>
    <row r="36" spans="1:8" ht="21.75" customHeight="1">
      <c r="A36" s="22"/>
      <c r="B36" s="22"/>
      <c r="C36" s="25"/>
      <c r="D36" s="25"/>
      <c r="E36" s="47" t="s">
        <v>344</v>
      </c>
      <c r="F36" s="56"/>
      <c r="G36" s="56"/>
      <c r="H36" s="56"/>
    </row>
    <row r="37" spans="1:8" ht="21.75" customHeight="1">
      <c r="A37" s="22"/>
      <c r="B37" s="22"/>
      <c r="C37" s="25" t="s">
        <v>353</v>
      </c>
      <c r="D37" s="25"/>
      <c r="E37" s="47" t="s">
        <v>342</v>
      </c>
      <c r="F37" s="56"/>
      <c r="G37" s="56"/>
      <c r="H37" s="56"/>
    </row>
    <row r="38" spans="1:8" ht="21.75" customHeight="1">
      <c r="A38" s="22"/>
      <c r="B38" s="22"/>
      <c r="C38" s="25"/>
      <c r="D38" s="25"/>
      <c r="E38" s="47" t="s">
        <v>343</v>
      </c>
      <c r="F38" s="56"/>
      <c r="G38" s="56"/>
      <c r="H38" s="56"/>
    </row>
    <row r="39" spans="1:8" ht="21.75" customHeight="1">
      <c r="A39" s="22"/>
      <c r="B39" s="22"/>
      <c r="C39" s="25"/>
      <c r="D39" s="25"/>
      <c r="E39" s="47" t="s">
        <v>344</v>
      </c>
      <c r="F39" s="56"/>
      <c r="G39" s="56"/>
      <c r="H39" s="56"/>
    </row>
    <row r="40" spans="1:8" ht="21.75" customHeight="1">
      <c r="A40" s="22"/>
      <c r="B40" s="22"/>
      <c r="C40" s="25" t="s">
        <v>348</v>
      </c>
      <c r="D40" s="25"/>
      <c r="E40" s="56"/>
      <c r="F40" s="56"/>
      <c r="G40" s="56"/>
      <c r="H40" s="56"/>
    </row>
    <row r="41" spans="1:8" ht="21.75" customHeight="1">
      <c r="A41" s="22"/>
      <c r="B41" s="25" t="s">
        <v>374</v>
      </c>
      <c r="C41" s="25" t="s">
        <v>355</v>
      </c>
      <c r="D41" s="25"/>
      <c r="E41" s="47" t="s">
        <v>342</v>
      </c>
      <c r="F41" s="56"/>
      <c r="G41" s="56"/>
      <c r="H41" s="56"/>
    </row>
    <row r="42" spans="1:8" ht="21.75" customHeight="1">
      <c r="A42" s="22"/>
      <c r="B42" s="25"/>
      <c r="C42" s="25"/>
      <c r="D42" s="25"/>
      <c r="E42" s="47" t="s">
        <v>343</v>
      </c>
      <c r="F42" s="56"/>
      <c r="G42" s="56"/>
      <c r="H42" s="56"/>
    </row>
    <row r="43" spans="1:8" ht="21.75" customHeight="1">
      <c r="A43" s="22"/>
      <c r="B43" s="25"/>
      <c r="C43" s="25"/>
      <c r="D43" s="25"/>
      <c r="E43" s="47" t="s">
        <v>344</v>
      </c>
      <c r="F43" s="56"/>
      <c r="G43" s="56"/>
      <c r="H43" s="56"/>
    </row>
    <row r="44" spans="1:8" ht="21.75" customHeight="1">
      <c r="A44" s="22"/>
      <c r="B44" s="25"/>
      <c r="C44" s="25" t="s">
        <v>348</v>
      </c>
      <c r="D44" s="25"/>
      <c r="E44" s="56"/>
      <c r="F44" s="56"/>
      <c r="G44" s="56"/>
      <c r="H44" s="56"/>
    </row>
    <row r="45" spans="1:8" s="52" customFormat="1" ht="24" customHeight="1">
      <c r="A45" s="48" t="s">
        <v>375</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15" sqref="L14:L15"/>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43</v>
      </c>
      <c r="B1" s="14"/>
      <c r="C1" s="14"/>
      <c r="D1" s="14"/>
    </row>
    <row r="2" spans="1:9" ht="33.75" customHeight="1">
      <c r="A2" s="15" t="s">
        <v>44</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322</v>
      </c>
      <c r="B5" s="21"/>
      <c r="C5" s="21"/>
      <c r="D5" s="22"/>
      <c r="E5" s="22"/>
      <c r="F5" s="22"/>
      <c r="G5" s="22"/>
      <c r="H5" s="22"/>
      <c r="I5" s="22"/>
    </row>
    <row r="6" spans="1:9" ht="21.75" customHeight="1">
      <c r="A6" s="23" t="s">
        <v>323</v>
      </c>
      <c r="B6" s="24"/>
      <c r="C6" s="24"/>
      <c r="D6" s="25"/>
      <c r="E6" s="25"/>
      <c r="F6" s="23" t="s">
        <v>324</v>
      </c>
      <c r="G6" s="26"/>
      <c r="H6" s="22"/>
      <c r="I6" s="22"/>
    </row>
    <row r="7" spans="1:9" ht="21.75" customHeight="1">
      <c r="A7" s="27" t="s">
        <v>325</v>
      </c>
      <c r="B7" s="28"/>
      <c r="C7" s="29"/>
      <c r="D7" s="30" t="s">
        <v>326</v>
      </c>
      <c r="E7" s="30"/>
      <c r="F7" s="31" t="s">
        <v>327</v>
      </c>
      <c r="G7" s="32"/>
      <c r="H7" s="33"/>
      <c r="I7" s="49"/>
    </row>
    <row r="8" spans="1:9" ht="21.75" customHeight="1">
      <c r="A8" s="34"/>
      <c r="B8" s="35"/>
      <c r="C8" s="36"/>
      <c r="D8" s="30" t="s">
        <v>328</v>
      </c>
      <c r="E8" s="30"/>
      <c r="F8" s="31" t="s">
        <v>328</v>
      </c>
      <c r="G8" s="32"/>
      <c r="H8" s="33"/>
      <c r="I8" s="49"/>
    </row>
    <row r="9" spans="1:9" ht="21.75" customHeight="1">
      <c r="A9" s="37"/>
      <c r="B9" s="38"/>
      <c r="C9" s="39"/>
      <c r="D9" s="30" t="s">
        <v>329</v>
      </c>
      <c r="E9" s="30"/>
      <c r="F9" s="31" t="s">
        <v>330</v>
      </c>
      <c r="G9" s="32"/>
      <c r="H9" s="33"/>
      <c r="I9" s="49"/>
    </row>
    <row r="10" spans="1:9" ht="21.75" customHeight="1">
      <c r="A10" s="22" t="s">
        <v>331</v>
      </c>
      <c r="B10" s="25" t="s">
        <v>332</v>
      </c>
      <c r="C10" s="25"/>
      <c r="D10" s="25"/>
      <c r="E10" s="25"/>
      <c r="F10" s="23" t="s">
        <v>333</v>
      </c>
      <c r="G10" s="24"/>
      <c r="H10" s="24"/>
      <c r="I10" s="26"/>
    </row>
    <row r="11" spans="1:9" ht="100.5" customHeight="1">
      <c r="A11" s="40"/>
      <c r="B11" s="41" t="s">
        <v>334</v>
      </c>
      <c r="C11" s="41"/>
      <c r="D11" s="41"/>
      <c r="E11" s="41"/>
      <c r="F11" s="42" t="s">
        <v>334</v>
      </c>
      <c r="G11" s="43"/>
      <c r="H11" s="44"/>
      <c r="I11" s="50"/>
    </row>
    <row r="12" spans="1:9" ht="24">
      <c r="A12" s="25" t="s">
        <v>335</v>
      </c>
      <c r="B12" s="45" t="s">
        <v>336</v>
      </c>
      <c r="C12" s="25" t="s">
        <v>337</v>
      </c>
      <c r="D12" s="25" t="s">
        <v>338</v>
      </c>
      <c r="E12" s="25" t="s">
        <v>339</v>
      </c>
      <c r="F12" s="25" t="s">
        <v>337</v>
      </c>
      <c r="G12" s="25" t="s">
        <v>338</v>
      </c>
      <c r="H12" s="25"/>
      <c r="I12" s="25" t="s">
        <v>339</v>
      </c>
    </row>
    <row r="13" spans="1:9" ht="21.75" customHeight="1">
      <c r="A13" s="25"/>
      <c r="B13" s="25" t="s">
        <v>340</v>
      </c>
      <c r="C13" s="25" t="s">
        <v>341</v>
      </c>
      <c r="D13" s="30" t="s">
        <v>342</v>
      </c>
      <c r="E13" s="46"/>
      <c r="F13" s="25" t="s">
        <v>341</v>
      </c>
      <c r="G13" s="47" t="s">
        <v>342</v>
      </c>
      <c r="H13" s="47"/>
      <c r="I13" s="46"/>
    </row>
    <row r="14" spans="1:9" ht="21.75" customHeight="1">
      <c r="A14" s="25"/>
      <c r="B14" s="22"/>
      <c r="C14" s="25"/>
      <c r="D14" s="30" t="s">
        <v>343</v>
      </c>
      <c r="E14" s="46"/>
      <c r="F14" s="25"/>
      <c r="G14" s="47" t="s">
        <v>343</v>
      </c>
      <c r="H14" s="47"/>
      <c r="I14" s="46"/>
    </row>
    <row r="15" spans="1:9" ht="21.75" customHeight="1">
      <c r="A15" s="25"/>
      <c r="B15" s="22"/>
      <c r="C15" s="25"/>
      <c r="D15" s="30" t="s">
        <v>344</v>
      </c>
      <c r="E15" s="46"/>
      <c r="F15" s="25"/>
      <c r="G15" s="47" t="s">
        <v>344</v>
      </c>
      <c r="H15" s="47"/>
      <c r="I15" s="46"/>
    </row>
    <row r="16" spans="1:9" ht="21.75" customHeight="1">
      <c r="A16" s="25"/>
      <c r="B16" s="22"/>
      <c r="C16" s="25" t="s">
        <v>345</v>
      </c>
      <c r="D16" s="30" t="s">
        <v>342</v>
      </c>
      <c r="E16" s="46"/>
      <c r="F16" s="25" t="s">
        <v>345</v>
      </c>
      <c r="G16" s="47" t="s">
        <v>342</v>
      </c>
      <c r="H16" s="47"/>
      <c r="I16" s="46"/>
    </row>
    <row r="17" spans="1:9" ht="21.75" customHeight="1">
      <c r="A17" s="25"/>
      <c r="B17" s="22"/>
      <c r="C17" s="25"/>
      <c r="D17" s="30" t="s">
        <v>343</v>
      </c>
      <c r="E17" s="46"/>
      <c r="F17" s="25"/>
      <c r="G17" s="47" t="s">
        <v>343</v>
      </c>
      <c r="H17" s="47"/>
      <c r="I17" s="46"/>
    </row>
    <row r="18" spans="1:9" ht="21.75" customHeight="1">
      <c r="A18" s="25"/>
      <c r="B18" s="22"/>
      <c r="C18" s="25"/>
      <c r="D18" s="30" t="s">
        <v>344</v>
      </c>
      <c r="E18" s="46"/>
      <c r="F18" s="25"/>
      <c r="G18" s="47" t="s">
        <v>344</v>
      </c>
      <c r="H18" s="47"/>
      <c r="I18" s="46"/>
    </row>
    <row r="19" spans="1:9" ht="21.75" customHeight="1">
      <c r="A19" s="25"/>
      <c r="B19" s="22"/>
      <c r="C19" s="25" t="s">
        <v>346</v>
      </c>
      <c r="D19" s="30" t="s">
        <v>342</v>
      </c>
      <c r="E19" s="46"/>
      <c r="F19" s="25" t="s">
        <v>346</v>
      </c>
      <c r="G19" s="47" t="s">
        <v>342</v>
      </c>
      <c r="H19" s="47"/>
      <c r="I19" s="46"/>
    </row>
    <row r="20" spans="1:9" ht="21.75" customHeight="1">
      <c r="A20" s="25"/>
      <c r="B20" s="22"/>
      <c r="C20" s="25"/>
      <c r="D20" s="30" t="s">
        <v>343</v>
      </c>
      <c r="E20" s="46"/>
      <c r="F20" s="25"/>
      <c r="G20" s="47" t="s">
        <v>343</v>
      </c>
      <c r="H20" s="47"/>
      <c r="I20" s="46"/>
    </row>
    <row r="21" spans="1:9" ht="21.75" customHeight="1">
      <c r="A21" s="25"/>
      <c r="B21" s="22"/>
      <c r="C21" s="25"/>
      <c r="D21" s="30" t="s">
        <v>344</v>
      </c>
      <c r="E21" s="46"/>
      <c r="F21" s="25"/>
      <c r="G21" s="47" t="s">
        <v>344</v>
      </c>
      <c r="H21" s="47"/>
      <c r="I21" s="46"/>
    </row>
    <row r="22" spans="1:9" ht="21.75" customHeight="1">
      <c r="A22" s="25"/>
      <c r="B22" s="22"/>
      <c r="C22" s="25" t="s">
        <v>347</v>
      </c>
      <c r="D22" s="30" t="s">
        <v>342</v>
      </c>
      <c r="E22" s="46"/>
      <c r="F22" s="25" t="s">
        <v>347</v>
      </c>
      <c r="G22" s="47" t="s">
        <v>342</v>
      </c>
      <c r="H22" s="47"/>
      <c r="I22" s="46"/>
    </row>
    <row r="23" spans="1:9" ht="21.75" customHeight="1">
      <c r="A23" s="25"/>
      <c r="B23" s="22"/>
      <c r="C23" s="25"/>
      <c r="D23" s="30" t="s">
        <v>343</v>
      </c>
      <c r="E23" s="46"/>
      <c r="F23" s="25"/>
      <c r="G23" s="47" t="s">
        <v>343</v>
      </c>
      <c r="H23" s="47"/>
      <c r="I23" s="46"/>
    </row>
    <row r="24" spans="1:9" ht="21.75" customHeight="1">
      <c r="A24" s="25"/>
      <c r="B24" s="22"/>
      <c r="C24" s="25"/>
      <c r="D24" s="30" t="s">
        <v>344</v>
      </c>
      <c r="E24" s="46"/>
      <c r="F24" s="25"/>
      <c r="G24" s="47" t="s">
        <v>344</v>
      </c>
      <c r="H24" s="47"/>
      <c r="I24" s="46"/>
    </row>
    <row r="25" spans="1:9" ht="21.75" customHeight="1">
      <c r="A25" s="25"/>
      <c r="B25" s="22"/>
      <c r="C25" s="25" t="s">
        <v>348</v>
      </c>
      <c r="D25" s="46"/>
      <c r="E25" s="25"/>
      <c r="F25" s="25" t="s">
        <v>348</v>
      </c>
      <c r="G25" s="47"/>
      <c r="H25" s="47"/>
      <c r="I25" s="46"/>
    </row>
    <row r="26" spans="1:9" ht="21.75" customHeight="1">
      <c r="A26" s="25"/>
      <c r="B26" s="25" t="s">
        <v>349</v>
      </c>
      <c r="C26" s="25" t="s">
        <v>350</v>
      </c>
      <c r="D26" s="30" t="s">
        <v>342</v>
      </c>
      <c r="E26" s="46"/>
      <c r="F26" s="25" t="s">
        <v>350</v>
      </c>
      <c r="G26" s="47" t="s">
        <v>342</v>
      </c>
      <c r="H26" s="47"/>
      <c r="I26" s="46"/>
    </row>
    <row r="27" spans="1:9" ht="21.75" customHeight="1">
      <c r="A27" s="25"/>
      <c r="B27" s="22"/>
      <c r="C27" s="25"/>
      <c r="D27" s="30" t="s">
        <v>343</v>
      </c>
      <c r="E27" s="46"/>
      <c r="F27" s="25"/>
      <c r="G27" s="47" t="s">
        <v>343</v>
      </c>
      <c r="H27" s="47"/>
      <c r="I27" s="46"/>
    </row>
    <row r="28" spans="1:9" ht="21.75" customHeight="1">
      <c r="A28" s="25"/>
      <c r="B28" s="22"/>
      <c r="C28" s="25"/>
      <c r="D28" s="30" t="s">
        <v>344</v>
      </c>
      <c r="E28" s="46"/>
      <c r="F28" s="25"/>
      <c r="G28" s="47" t="s">
        <v>344</v>
      </c>
      <c r="H28" s="47"/>
      <c r="I28" s="46"/>
    </row>
    <row r="29" spans="1:9" ht="21.75" customHeight="1">
      <c r="A29" s="25"/>
      <c r="B29" s="22"/>
      <c r="C29" s="25" t="s">
        <v>351</v>
      </c>
      <c r="D29" s="30" t="s">
        <v>342</v>
      </c>
      <c r="E29" s="46"/>
      <c r="F29" s="25" t="s">
        <v>351</v>
      </c>
      <c r="G29" s="47" t="s">
        <v>342</v>
      </c>
      <c r="H29" s="47"/>
      <c r="I29" s="46"/>
    </row>
    <row r="30" spans="1:9" ht="21.75" customHeight="1">
      <c r="A30" s="25"/>
      <c r="B30" s="22"/>
      <c r="C30" s="25"/>
      <c r="D30" s="30" t="s">
        <v>343</v>
      </c>
      <c r="E30" s="46"/>
      <c r="F30" s="25"/>
      <c r="G30" s="47" t="s">
        <v>343</v>
      </c>
      <c r="H30" s="47"/>
      <c r="I30" s="46"/>
    </row>
    <row r="31" spans="1:9" ht="21.75" customHeight="1">
      <c r="A31" s="25"/>
      <c r="B31" s="22"/>
      <c r="C31" s="25"/>
      <c r="D31" s="30" t="s">
        <v>344</v>
      </c>
      <c r="E31" s="46"/>
      <c r="F31" s="25"/>
      <c r="G31" s="47" t="s">
        <v>344</v>
      </c>
      <c r="H31" s="47"/>
      <c r="I31" s="46"/>
    </row>
    <row r="32" spans="1:9" ht="21.75" customHeight="1">
      <c r="A32" s="25"/>
      <c r="B32" s="22"/>
      <c r="C32" s="25" t="s">
        <v>352</v>
      </c>
      <c r="D32" s="30" t="s">
        <v>342</v>
      </c>
      <c r="E32" s="46"/>
      <c r="F32" s="25" t="s">
        <v>352</v>
      </c>
      <c r="G32" s="47" t="s">
        <v>342</v>
      </c>
      <c r="H32" s="47"/>
      <c r="I32" s="46"/>
    </row>
    <row r="33" spans="1:9" ht="21.75" customHeight="1">
      <c r="A33" s="25"/>
      <c r="B33" s="22"/>
      <c r="C33" s="25"/>
      <c r="D33" s="30" t="s">
        <v>343</v>
      </c>
      <c r="E33" s="46"/>
      <c r="F33" s="25"/>
      <c r="G33" s="47" t="s">
        <v>343</v>
      </c>
      <c r="H33" s="47"/>
      <c r="I33" s="46"/>
    </row>
    <row r="34" spans="1:9" ht="21.75" customHeight="1">
      <c r="A34" s="25"/>
      <c r="B34" s="22"/>
      <c r="C34" s="25"/>
      <c r="D34" s="30" t="s">
        <v>344</v>
      </c>
      <c r="E34" s="46"/>
      <c r="F34" s="25"/>
      <c r="G34" s="47" t="s">
        <v>344</v>
      </c>
      <c r="H34" s="47"/>
      <c r="I34" s="46"/>
    </row>
    <row r="35" spans="1:9" ht="21.75" customHeight="1">
      <c r="A35" s="25"/>
      <c r="B35" s="22"/>
      <c r="C35" s="25" t="s">
        <v>353</v>
      </c>
      <c r="D35" s="30" t="s">
        <v>342</v>
      </c>
      <c r="E35" s="46"/>
      <c r="F35" s="25" t="s">
        <v>353</v>
      </c>
      <c r="G35" s="47" t="s">
        <v>342</v>
      </c>
      <c r="H35" s="47"/>
      <c r="I35" s="46"/>
    </row>
    <row r="36" spans="1:9" ht="21.75" customHeight="1">
      <c r="A36" s="25"/>
      <c r="B36" s="22"/>
      <c r="C36" s="25"/>
      <c r="D36" s="30" t="s">
        <v>343</v>
      </c>
      <c r="E36" s="46"/>
      <c r="F36" s="25"/>
      <c r="G36" s="47" t="s">
        <v>343</v>
      </c>
      <c r="H36" s="47"/>
      <c r="I36" s="46"/>
    </row>
    <row r="37" spans="1:9" ht="21.75" customHeight="1">
      <c r="A37" s="25"/>
      <c r="B37" s="22"/>
      <c r="C37" s="25"/>
      <c r="D37" s="30" t="s">
        <v>344</v>
      </c>
      <c r="E37" s="46"/>
      <c r="F37" s="25"/>
      <c r="G37" s="47" t="s">
        <v>344</v>
      </c>
      <c r="H37" s="47"/>
      <c r="I37" s="46"/>
    </row>
    <row r="38" spans="1:9" ht="21.75" customHeight="1">
      <c r="A38" s="25"/>
      <c r="B38" s="22"/>
      <c r="C38" s="25" t="s">
        <v>348</v>
      </c>
      <c r="D38" s="46"/>
      <c r="E38" s="46"/>
      <c r="F38" s="25" t="s">
        <v>348</v>
      </c>
      <c r="G38" s="47"/>
      <c r="H38" s="47"/>
      <c r="I38" s="46"/>
    </row>
    <row r="39" spans="1:9" ht="21.75" customHeight="1">
      <c r="A39" s="25"/>
      <c r="B39" s="25" t="s">
        <v>354</v>
      </c>
      <c r="C39" s="25" t="s">
        <v>355</v>
      </c>
      <c r="D39" s="30" t="s">
        <v>342</v>
      </c>
      <c r="E39" s="22"/>
      <c r="F39" s="25" t="s">
        <v>355</v>
      </c>
      <c r="G39" s="47" t="s">
        <v>342</v>
      </c>
      <c r="H39" s="47"/>
      <c r="I39" s="46"/>
    </row>
    <row r="40" spans="1:9" ht="21.75" customHeight="1">
      <c r="A40" s="25"/>
      <c r="B40" s="25"/>
      <c r="C40" s="25"/>
      <c r="D40" s="30" t="s">
        <v>343</v>
      </c>
      <c r="E40" s="25"/>
      <c r="F40" s="25"/>
      <c r="G40" s="47" t="s">
        <v>343</v>
      </c>
      <c r="H40" s="47"/>
      <c r="I40" s="46"/>
    </row>
    <row r="41" spans="1:9" ht="21.75" customHeight="1">
      <c r="A41" s="25"/>
      <c r="B41" s="25"/>
      <c r="C41" s="25"/>
      <c r="D41" s="30" t="s">
        <v>344</v>
      </c>
      <c r="E41" s="25"/>
      <c r="F41" s="25"/>
      <c r="G41" s="47" t="s">
        <v>344</v>
      </c>
      <c r="H41" s="47"/>
      <c r="I41" s="46"/>
    </row>
    <row r="42" spans="1:9" ht="21.75" customHeight="1">
      <c r="A42" s="25"/>
      <c r="B42" s="25"/>
      <c r="C42" s="25" t="s">
        <v>348</v>
      </c>
      <c r="D42" s="46"/>
      <c r="E42" s="25"/>
      <c r="F42" s="25" t="s">
        <v>348</v>
      </c>
      <c r="G42" s="47"/>
      <c r="H42" s="47"/>
      <c r="I42" s="46"/>
    </row>
    <row r="43" spans="1:9" ht="21" customHeight="1">
      <c r="A43" s="48" t="s">
        <v>376</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3"/>
  <sheetViews>
    <sheetView workbookViewId="0" topLeftCell="A1">
      <selection activeCell="F5" sqref="F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46</v>
      </c>
      <c r="B1" s="5"/>
    </row>
    <row r="2" spans="1:15" s="1" customFormat="1" ht="67.5" customHeight="1">
      <c r="A2" s="6" t="s">
        <v>47</v>
      </c>
      <c r="B2" s="6"/>
      <c r="C2" s="6"/>
      <c r="D2" s="6"/>
      <c r="E2" s="6"/>
      <c r="F2" s="6"/>
      <c r="G2" s="6"/>
      <c r="H2" s="6"/>
      <c r="I2" s="6"/>
      <c r="J2" s="6"/>
      <c r="K2" s="6"/>
      <c r="L2" s="6"/>
      <c r="M2" s="6"/>
      <c r="N2" s="6"/>
      <c r="O2" s="6"/>
    </row>
    <row r="3" spans="1:15" s="1" customFormat="1" ht="24.75" customHeight="1">
      <c r="A3" s="7" t="s">
        <v>6</v>
      </c>
      <c r="B3" s="7" t="s">
        <v>377</v>
      </c>
      <c r="C3" s="7" t="s">
        <v>378</v>
      </c>
      <c r="D3" s="7"/>
      <c r="E3" s="7" t="s">
        <v>379</v>
      </c>
      <c r="F3" s="7"/>
      <c r="G3" s="7" t="s">
        <v>380</v>
      </c>
      <c r="H3" s="7" t="s">
        <v>381</v>
      </c>
      <c r="I3" s="7"/>
      <c r="J3" s="7"/>
      <c r="K3" s="7"/>
      <c r="L3" s="7" t="s">
        <v>382</v>
      </c>
      <c r="M3" s="7"/>
      <c r="N3" s="7"/>
      <c r="O3" s="7"/>
    </row>
    <row r="4" spans="1:15" s="1" customFormat="1" ht="31.5" customHeight="1">
      <c r="A4" s="7"/>
      <c r="B4" s="7"/>
      <c r="C4" s="7" t="s">
        <v>383</v>
      </c>
      <c r="D4" s="7" t="s">
        <v>384</v>
      </c>
      <c r="E4" s="7" t="s">
        <v>383</v>
      </c>
      <c r="F4" s="7" t="s">
        <v>384</v>
      </c>
      <c r="G4" s="7"/>
      <c r="H4" s="7" t="s">
        <v>385</v>
      </c>
      <c r="I4" s="7" t="s">
        <v>386</v>
      </c>
      <c r="J4" s="7" t="s">
        <v>387</v>
      </c>
      <c r="K4" s="7" t="s">
        <v>388</v>
      </c>
      <c r="L4" s="7" t="s">
        <v>385</v>
      </c>
      <c r="M4" s="7" t="s">
        <v>386</v>
      </c>
      <c r="N4" s="7" t="s">
        <v>387</v>
      </c>
      <c r="O4" s="7" t="s">
        <v>388</v>
      </c>
    </row>
    <row r="5" spans="1:15" s="1" customFormat="1" ht="31.5" customHeight="1">
      <c r="A5" s="7">
        <v>1</v>
      </c>
      <c r="B5" s="7" t="s">
        <v>389</v>
      </c>
      <c r="C5" s="7">
        <v>13</v>
      </c>
      <c r="D5" s="7">
        <v>41</v>
      </c>
      <c r="E5" s="7">
        <v>9</v>
      </c>
      <c r="F5" s="7">
        <v>40</v>
      </c>
      <c r="G5" s="7">
        <v>11</v>
      </c>
      <c r="H5" s="7">
        <v>2</v>
      </c>
      <c r="I5" s="11">
        <v>175.98</v>
      </c>
      <c r="J5" s="7">
        <v>309</v>
      </c>
      <c r="K5" s="11">
        <v>237.7899</v>
      </c>
      <c r="L5" s="7"/>
      <c r="M5" s="7"/>
      <c r="N5" s="7"/>
      <c r="O5" s="7"/>
    </row>
    <row r="6" spans="1:15" s="1" customFormat="1" ht="31.5" customHeight="1">
      <c r="A6" s="7">
        <v>2</v>
      </c>
      <c r="B6" s="8" t="s">
        <v>142</v>
      </c>
      <c r="C6" s="7"/>
      <c r="D6" s="7">
        <v>22</v>
      </c>
      <c r="E6" s="7"/>
      <c r="F6" s="7">
        <v>19</v>
      </c>
      <c r="G6" s="7">
        <v>3</v>
      </c>
      <c r="H6" s="7">
        <v>3</v>
      </c>
      <c r="I6" s="11">
        <v>21.88</v>
      </c>
      <c r="J6" s="7"/>
      <c r="K6" s="11"/>
      <c r="L6" s="7"/>
      <c r="M6" s="7"/>
      <c r="N6" s="7"/>
      <c r="O6" s="7"/>
    </row>
    <row r="7" spans="1:15" s="1" customFormat="1" ht="31.5" customHeight="1">
      <c r="A7" s="7">
        <v>3</v>
      </c>
      <c r="B7" s="7" t="s">
        <v>390</v>
      </c>
      <c r="C7" s="7"/>
      <c r="D7" s="7">
        <v>12</v>
      </c>
      <c r="E7" s="7"/>
      <c r="F7" s="7">
        <v>9</v>
      </c>
      <c r="G7" s="7"/>
      <c r="H7" s="7"/>
      <c r="I7" s="11"/>
      <c r="J7" s="7"/>
      <c r="K7" s="11"/>
      <c r="L7" s="7"/>
      <c r="M7" s="7"/>
      <c r="N7" s="7"/>
      <c r="O7" s="7"/>
    </row>
    <row r="8" spans="1:15" s="2" customFormat="1" ht="19.5" customHeight="1">
      <c r="A8" s="7"/>
      <c r="B8" s="7" t="s">
        <v>128</v>
      </c>
      <c r="C8" s="7">
        <f>SUM(C5:C7)</f>
        <v>13</v>
      </c>
      <c r="D8" s="7">
        <f aca="true" t="shared" si="0" ref="D8:O8">SUM(D5:D7)</f>
        <v>75</v>
      </c>
      <c r="E8" s="7">
        <f t="shared" si="0"/>
        <v>9</v>
      </c>
      <c r="F8" s="7">
        <f t="shared" si="0"/>
        <v>68</v>
      </c>
      <c r="G8" s="7">
        <f t="shared" si="0"/>
        <v>14</v>
      </c>
      <c r="H8" s="7">
        <f t="shared" si="0"/>
        <v>5</v>
      </c>
      <c r="I8" s="7">
        <f t="shared" si="0"/>
        <v>197.85999999999999</v>
      </c>
      <c r="J8" s="7">
        <f t="shared" si="0"/>
        <v>309</v>
      </c>
      <c r="K8" s="7">
        <f t="shared" si="0"/>
        <v>237.7899</v>
      </c>
      <c r="L8" s="7">
        <f t="shared" si="0"/>
        <v>0</v>
      </c>
      <c r="M8" s="7">
        <f t="shared" si="0"/>
        <v>0</v>
      </c>
      <c r="N8" s="7">
        <f t="shared" si="0"/>
        <v>0</v>
      </c>
      <c r="O8" s="7">
        <f t="shared" si="0"/>
        <v>0</v>
      </c>
    </row>
    <row r="9" spans="1:15" s="2" customFormat="1" ht="24.75" customHeight="1">
      <c r="A9" s="9"/>
      <c r="B9" s="9"/>
      <c r="C9" s="9"/>
      <c r="D9" s="9"/>
      <c r="E9" s="9"/>
      <c r="F9" s="9"/>
      <c r="G9" s="9"/>
      <c r="H9" s="9"/>
      <c r="I9" s="9"/>
      <c r="J9" s="9"/>
      <c r="K9" s="9"/>
      <c r="L9" s="9"/>
      <c r="M9" s="9"/>
      <c r="N9" s="9"/>
      <c r="O9" s="9"/>
    </row>
    <row r="10" spans="1:15" s="2" customFormat="1" ht="24.75" customHeight="1">
      <c r="A10" s="9"/>
      <c r="B10" s="9"/>
      <c r="C10" s="9"/>
      <c r="D10" s="9"/>
      <c r="E10" s="9"/>
      <c r="F10" s="9"/>
      <c r="G10" s="9"/>
      <c r="H10" s="9"/>
      <c r="I10" s="9"/>
      <c r="J10" s="9"/>
      <c r="K10" s="9"/>
      <c r="L10" s="9"/>
      <c r="M10" s="9"/>
      <c r="N10" s="9"/>
      <c r="O10" s="9"/>
    </row>
    <row r="11" spans="1:15" s="2" customFormat="1" ht="24.75" customHeight="1">
      <c r="A11" s="9"/>
      <c r="B11" s="9"/>
      <c r="C11" s="9"/>
      <c r="D11" s="9"/>
      <c r="E11" s="9"/>
      <c r="F11" s="9"/>
      <c r="G11" s="9"/>
      <c r="H11" s="9"/>
      <c r="I11" s="9"/>
      <c r="J11" s="9"/>
      <c r="K11" s="9"/>
      <c r="L11" s="9"/>
      <c r="M11" s="9"/>
      <c r="N11" s="9"/>
      <c r="O11" s="9"/>
    </row>
    <row r="12" spans="1:15" s="2" customFormat="1" ht="24.75" customHeight="1">
      <c r="A12" s="9"/>
      <c r="B12" s="9"/>
      <c r="C12" s="9"/>
      <c r="D12" s="9"/>
      <c r="E12" s="9"/>
      <c r="F12" s="9"/>
      <c r="G12" s="9"/>
      <c r="H12" s="9"/>
      <c r="I12" s="9"/>
      <c r="J12" s="9"/>
      <c r="K12" s="9"/>
      <c r="L12" s="9"/>
      <c r="M12" s="9"/>
      <c r="N12" s="9"/>
      <c r="O12" s="9"/>
    </row>
    <row r="13" spans="1:15" s="2" customFormat="1" ht="24.75" customHeight="1">
      <c r="A13" s="9"/>
      <c r="B13" s="9"/>
      <c r="C13" s="9"/>
      <c r="D13" s="9"/>
      <c r="E13" s="9"/>
      <c r="F13" s="9"/>
      <c r="G13" s="9"/>
      <c r="H13" s="9"/>
      <c r="I13" s="9"/>
      <c r="J13" s="9"/>
      <c r="K13" s="9"/>
      <c r="L13" s="9"/>
      <c r="M13" s="9"/>
      <c r="N13" s="9"/>
      <c r="O13" s="9"/>
    </row>
    <row r="14" spans="1:15" s="2" customFormat="1" ht="24.75" customHeight="1">
      <c r="A14" s="9"/>
      <c r="B14" s="9"/>
      <c r="C14" s="9"/>
      <c r="D14" s="9"/>
      <c r="E14" s="9"/>
      <c r="F14" s="9"/>
      <c r="G14" s="9"/>
      <c r="H14" s="9"/>
      <c r="I14" s="9"/>
      <c r="J14" s="9"/>
      <c r="K14" s="9"/>
      <c r="L14" s="9"/>
      <c r="M14" s="9"/>
      <c r="N14" s="9"/>
      <c r="O14" s="9"/>
    </row>
    <row r="15" spans="1:15" s="2" customFormat="1" ht="24.75" customHeight="1">
      <c r="A15" s="9"/>
      <c r="B15" s="9"/>
      <c r="C15" s="9"/>
      <c r="D15" s="9"/>
      <c r="E15" s="9"/>
      <c r="F15" s="9"/>
      <c r="G15" s="9"/>
      <c r="H15" s="9"/>
      <c r="I15" s="9"/>
      <c r="J15" s="9"/>
      <c r="K15" s="9"/>
      <c r="L15" s="9"/>
      <c r="M15" s="9"/>
      <c r="N15" s="9"/>
      <c r="O15" s="9"/>
    </row>
    <row r="16" spans="1:15" s="2" customFormat="1" ht="24.75" customHeight="1">
      <c r="A16" s="9"/>
      <c r="B16" s="9"/>
      <c r="C16" s="9"/>
      <c r="D16" s="9"/>
      <c r="E16" s="9"/>
      <c r="F16" s="9"/>
      <c r="G16" s="9"/>
      <c r="H16" s="9"/>
      <c r="I16" s="9"/>
      <c r="J16" s="9"/>
      <c r="K16" s="9"/>
      <c r="L16" s="9"/>
      <c r="M16" s="9"/>
      <c r="N16" s="9"/>
      <c r="O16" s="9"/>
    </row>
    <row r="17" spans="1:15" s="2" customFormat="1" ht="24.75" customHeight="1">
      <c r="A17" s="9"/>
      <c r="B17" s="9"/>
      <c r="C17" s="9"/>
      <c r="D17" s="9"/>
      <c r="E17" s="9"/>
      <c r="F17" s="9"/>
      <c r="G17" s="9"/>
      <c r="H17" s="9"/>
      <c r="I17" s="9"/>
      <c r="J17" s="9"/>
      <c r="K17" s="9"/>
      <c r="L17" s="9"/>
      <c r="M17" s="9"/>
      <c r="N17" s="9"/>
      <c r="O17" s="9"/>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10"/>
      <c r="B30" s="10"/>
      <c r="C30" s="10"/>
      <c r="D30" s="10"/>
      <c r="E30" s="10"/>
      <c r="F30" s="10"/>
      <c r="G30" s="10"/>
      <c r="H30" s="10"/>
      <c r="I30" s="10"/>
      <c r="J30" s="10"/>
      <c r="K30" s="10"/>
      <c r="L30" s="10"/>
      <c r="M30" s="10"/>
      <c r="N30" s="10"/>
      <c r="O30" s="10"/>
    </row>
    <row r="31" spans="1:15" s="3" customFormat="1" ht="24.75" customHeight="1">
      <c r="A31" s="10"/>
      <c r="B31" s="10"/>
      <c r="C31" s="10"/>
      <c r="D31" s="10"/>
      <c r="E31" s="10"/>
      <c r="F31" s="10"/>
      <c r="G31" s="10"/>
      <c r="H31" s="10"/>
      <c r="I31" s="10"/>
      <c r="J31" s="10"/>
      <c r="K31" s="10"/>
      <c r="L31" s="10"/>
      <c r="M31" s="10"/>
      <c r="N31" s="10"/>
      <c r="O31" s="10"/>
    </row>
    <row r="32" spans="1:15" s="3" customFormat="1" ht="24.75" customHeight="1">
      <c r="A32" s="10"/>
      <c r="B32" s="10"/>
      <c r="C32" s="10"/>
      <c r="D32" s="10"/>
      <c r="E32" s="10"/>
      <c r="F32" s="10"/>
      <c r="G32" s="10"/>
      <c r="H32" s="10"/>
      <c r="I32" s="10"/>
      <c r="J32" s="10"/>
      <c r="K32" s="10"/>
      <c r="L32" s="10"/>
      <c r="M32" s="10"/>
      <c r="N32" s="10"/>
      <c r="O32" s="10"/>
    </row>
    <row r="33" spans="1:15" s="3" customFormat="1" ht="24.75" customHeight="1">
      <c r="A33" s="10"/>
      <c r="B33" s="10"/>
      <c r="C33" s="10"/>
      <c r="D33" s="10"/>
      <c r="E33" s="10"/>
      <c r="F33" s="10"/>
      <c r="G33" s="10"/>
      <c r="H33" s="10"/>
      <c r="I33" s="10"/>
      <c r="J33" s="10"/>
      <c r="K33" s="10"/>
      <c r="L33" s="10"/>
      <c r="M33" s="10"/>
      <c r="N33" s="10"/>
      <c r="O33" s="10"/>
    </row>
    <row r="34" s="4" customFormat="1" ht="24.75" customHeight="1"/>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B1">
      <selection activeCell="B18" sqref="B18:J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49" t="s">
        <v>5</v>
      </c>
      <c r="B1" s="249"/>
      <c r="C1" s="249"/>
      <c r="D1" s="249"/>
      <c r="E1" s="249"/>
      <c r="F1" s="249"/>
      <c r="G1" s="249"/>
      <c r="H1" s="249"/>
      <c r="I1" s="249"/>
      <c r="J1" s="249"/>
      <c r="K1" s="249"/>
      <c r="L1" s="249"/>
    </row>
    <row r="2" spans="1:12" s="247" customFormat="1" ht="24.75" customHeight="1">
      <c r="A2" s="250" t="s">
        <v>6</v>
      </c>
      <c r="B2" s="251" t="s">
        <v>7</v>
      </c>
      <c r="C2" s="252"/>
      <c r="D2" s="252"/>
      <c r="E2" s="252"/>
      <c r="F2" s="252"/>
      <c r="G2" s="252"/>
      <c r="H2" s="252"/>
      <c r="I2" s="252"/>
      <c r="J2" s="256"/>
      <c r="K2" s="250" t="s">
        <v>8</v>
      </c>
      <c r="L2" s="250" t="s">
        <v>9</v>
      </c>
    </row>
    <row r="3" spans="1:12" s="248" customFormat="1" ht="24.75" customHeight="1">
      <c r="A3" s="253" t="s">
        <v>10</v>
      </c>
      <c r="B3" s="254" t="s">
        <v>11</v>
      </c>
      <c r="C3" s="254"/>
      <c r="D3" s="254"/>
      <c r="E3" s="254"/>
      <c r="F3" s="254"/>
      <c r="G3" s="254"/>
      <c r="H3" s="254"/>
      <c r="I3" s="254"/>
      <c r="J3" s="254"/>
      <c r="K3" s="253" t="s">
        <v>12</v>
      </c>
      <c r="L3" s="253"/>
    </row>
    <row r="4" spans="1:12" s="248" customFormat="1" ht="24.75" customHeight="1">
      <c r="A4" s="253" t="s">
        <v>13</v>
      </c>
      <c r="B4" s="254" t="s">
        <v>14</v>
      </c>
      <c r="C4" s="254"/>
      <c r="D4" s="254"/>
      <c r="E4" s="254"/>
      <c r="F4" s="254"/>
      <c r="G4" s="254"/>
      <c r="H4" s="254"/>
      <c r="I4" s="254"/>
      <c r="J4" s="254"/>
      <c r="K4" s="253" t="s">
        <v>12</v>
      </c>
      <c r="L4" s="257"/>
    </row>
    <row r="5" spans="1:12" s="248" customFormat="1" ht="24.75" customHeight="1">
      <c r="A5" s="253" t="s">
        <v>15</v>
      </c>
      <c r="B5" s="254" t="s">
        <v>16</v>
      </c>
      <c r="C5" s="254"/>
      <c r="D5" s="254"/>
      <c r="E5" s="254"/>
      <c r="F5" s="254"/>
      <c r="G5" s="254"/>
      <c r="H5" s="254"/>
      <c r="I5" s="254"/>
      <c r="J5" s="254"/>
      <c r="K5" s="253" t="s">
        <v>12</v>
      </c>
      <c r="L5" s="257"/>
    </row>
    <row r="6" spans="1:12" s="248" customFormat="1" ht="24.75" customHeight="1">
      <c r="A6" s="253" t="s">
        <v>17</v>
      </c>
      <c r="B6" s="254" t="s">
        <v>18</v>
      </c>
      <c r="C6" s="254"/>
      <c r="D6" s="254"/>
      <c r="E6" s="254"/>
      <c r="F6" s="254"/>
      <c r="G6" s="254"/>
      <c r="H6" s="254"/>
      <c r="I6" s="254"/>
      <c r="J6" s="254"/>
      <c r="K6" s="253" t="s">
        <v>12</v>
      </c>
      <c r="L6" s="254"/>
    </row>
    <row r="7" spans="1:12" s="248" customFormat="1" ht="24.75" customHeight="1">
      <c r="A7" s="253" t="s">
        <v>19</v>
      </c>
      <c r="B7" s="254" t="s">
        <v>20</v>
      </c>
      <c r="C7" s="254"/>
      <c r="D7" s="254"/>
      <c r="E7" s="254"/>
      <c r="F7" s="254"/>
      <c r="G7" s="254"/>
      <c r="H7" s="254"/>
      <c r="I7" s="254"/>
      <c r="J7" s="254"/>
      <c r="K7" s="253" t="s">
        <v>12</v>
      </c>
      <c r="L7" s="258"/>
    </row>
    <row r="8" spans="1:12" s="248" customFormat="1" ht="24.75" customHeight="1">
      <c r="A8" s="253" t="s">
        <v>21</v>
      </c>
      <c r="B8" s="254" t="s">
        <v>22</v>
      </c>
      <c r="C8" s="254"/>
      <c r="D8" s="254"/>
      <c r="E8" s="254"/>
      <c r="F8" s="254"/>
      <c r="G8" s="254"/>
      <c r="H8" s="254"/>
      <c r="I8" s="254"/>
      <c r="J8" s="254"/>
      <c r="K8" s="253" t="s">
        <v>12</v>
      </c>
      <c r="L8" s="258"/>
    </row>
    <row r="9" spans="1:12" s="248" customFormat="1" ht="24.75" customHeight="1">
      <c r="A9" s="253" t="s">
        <v>23</v>
      </c>
      <c r="B9" s="254" t="s">
        <v>24</v>
      </c>
      <c r="C9" s="254"/>
      <c r="D9" s="254"/>
      <c r="E9" s="254"/>
      <c r="F9" s="254"/>
      <c r="G9" s="254"/>
      <c r="H9" s="254"/>
      <c r="I9" s="254"/>
      <c r="J9" s="254"/>
      <c r="K9" s="253" t="s">
        <v>12</v>
      </c>
      <c r="L9" s="258"/>
    </row>
    <row r="10" spans="1:12" s="248" customFormat="1" ht="24.75" customHeight="1">
      <c r="A10" s="253" t="s">
        <v>25</v>
      </c>
      <c r="B10" s="254" t="s">
        <v>26</v>
      </c>
      <c r="C10" s="254"/>
      <c r="D10" s="254"/>
      <c r="E10" s="254"/>
      <c r="F10" s="254"/>
      <c r="G10" s="254"/>
      <c r="H10" s="254"/>
      <c r="I10" s="254"/>
      <c r="J10" s="254"/>
      <c r="K10" s="253" t="s">
        <v>12</v>
      </c>
      <c r="L10" s="258"/>
    </row>
    <row r="11" spans="1:12" s="248" customFormat="1" ht="24.75" customHeight="1">
      <c r="A11" s="253" t="s">
        <v>27</v>
      </c>
      <c r="B11" s="254" t="s">
        <v>28</v>
      </c>
      <c r="C11" s="254"/>
      <c r="D11" s="254"/>
      <c r="E11" s="254"/>
      <c r="F11" s="254"/>
      <c r="G11" s="254"/>
      <c r="H11" s="254"/>
      <c r="I11" s="254"/>
      <c r="J11" s="254"/>
      <c r="K11" s="253" t="s">
        <v>29</v>
      </c>
      <c r="L11" s="253" t="s">
        <v>30</v>
      </c>
    </row>
    <row r="12" spans="1:12" s="248" customFormat="1" ht="24.75" customHeight="1">
      <c r="A12" s="253" t="s">
        <v>31</v>
      </c>
      <c r="B12" s="254" t="s">
        <v>32</v>
      </c>
      <c r="C12" s="254"/>
      <c r="D12" s="254"/>
      <c r="E12" s="254"/>
      <c r="F12" s="254"/>
      <c r="G12" s="254"/>
      <c r="H12" s="254"/>
      <c r="I12" s="254"/>
      <c r="J12" s="254"/>
      <c r="K12" s="253" t="s">
        <v>12</v>
      </c>
      <c r="L12" s="253"/>
    </row>
    <row r="13" spans="1:12" s="248" customFormat="1" ht="24.75" customHeight="1">
      <c r="A13" s="253" t="s">
        <v>33</v>
      </c>
      <c r="B13" s="254" t="s">
        <v>34</v>
      </c>
      <c r="C13" s="254"/>
      <c r="D13" s="254"/>
      <c r="E13" s="254"/>
      <c r="F13" s="254"/>
      <c r="G13" s="254"/>
      <c r="H13" s="254"/>
      <c r="I13" s="254"/>
      <c r="J13" s="254"/>
      <c r="K13" s="253" t="s">
        <v>12</v>
      </c>
      <c r="L13" s="253"/>
    </row>
    <row r="14" spans="1:12" s="248" customFormat="1" ht="24.75" customHeight="1">
      <c r="A14" s="253" t="s">
        <v>35</v>
      </c>
      <c r="B14" s="255" t="s">
        <v>36</v>
      </c>
      <c r="C14" s="255"/>
      <c r="D14" s="255"/>
      <c r="E14" s="255"/>
      <c r="F14" s="255"/>
      <c r="G14" s="255"/>
      <c r="H14" s="255"/>
      <c r="I14" s="255"/>
      <c r="J14" s="255"/>
      <c r="K14" s="253" t="s">
        <v>12</v>
      </c>
      <c r="L14" s="259"/>
    </row>
    <row r="15" spans="1:12" ht="24.75" customHeight="1">
      <c r="A15" s="253" t="s">
        <v>37</v>
      </c>
      <c r="B15" s="254" t="s">
        <v>38</v>
      </c>
      <c r="C15" s="254"/>
      <c r="D15" s="254"/>
      <c r="E15" s="254"/>
      <c r="F15" s="254"/>
      <c r="G15" s="254"/>
      <c r="H15" s="254"/>
      <c r="I15" s="254"/>
      <c r="J15" s="254"/>
      <c r="K15" s="253" t="s">
        <v>29</v>
      </c>
      <c r="L15" s="253" t="s">
        <v>39</v>
      </c>
    </row>
    <row r="16" spans="1:12" ht="24.75" customHeight="1">
      <c r="A16" s="253" t="s">
        <v>40</v>
      </c>
      <c r="B16" s="254" t="s">
        <v>41</v>
      </c>
      <c r="C16" s="254"/>
      <c r="D16" s="254"/>
      <c r="E16" s="254"/>
      <c r="F16" s="254"/>
      <c r="G16" s="254"/>
      <c r="H16" s="254"/>
      <c r="I16" s="254"/>
      <c r="J16" s="254"/>
      <c r="K16" s="253" t="s">
        <v>29</v>
      </c>
      <c r="L16" s="253" t="s">
        <v>42</v>
      </c>
    </row>
    <row r="17" spans="1:12" ht="24.75" customHeight="1">
      <c r="A17" s="253" t="s">
        <v>43</v>
      </c>
      <c r="B17" s="254" t="s">
        <v>44</v>
      </c>
      <c r="C17" s="254"/>
      <c r="D17" s="254"/>
      <c r="E17" s="254"/>
      <c r="F17" s="254"/>
      <c r="G17" s="254"/>
      <c r="H17" s="254"/>
      <c r="I17" s="254"/>
      <c r="J17" s="254"/>
      <c r="K17" s="253" t="s">
        <v>29</v>
      </c>
      <c r="L17" s="253" t="s">
        <v>45</v>
      </c>
    </row>
    <row r="18" spans="1:12" ht="24.75" customHeight="1">
      <c r="A18" s="253" t="s">
        <v>46</v>
      </c>
      <c r="B18" s="254" t="s">
        <v>47</v>
      </c>
      <c r="C18" s="254"/>
      <c r="D18" s="254"/>
      <c r="E18" s="254"/>
      <c r="F18" s="254"/>
      <c r="G18" s="254"/>
      <c r="H18" s="254"/>
      <c r="I18" s="254"/>
      <c r="J18" s="254"/>
      <c r="K18" s="253" t="s">
        <v>12</v>
      </c>
      <c r="L18" s="26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3">
      <selection activeCell="F10" sqref="F10"/>
    </sheetView>
  </sheetViews>
  <sheetFormatPr defaultColWidth="9.16015625" defaultRowHeight="12.75" customHeight="1"/>
  <cols>
    <col min="1" max="1" width="40.5" style="0" customWidth="1"/>
    <col min="2" max="2" width="23.33203125" style="229" customWidth="1"/>
    <col min="3" max="3" width="41" style="0" customWidth="1"/>
    <col min="4" max="4" width="28.66015625" style="229" customWidth="1"/>
    <col min="5" max="5" width="43" style="0" customWidth="1"/>
    <col min="6" max="6" width="24.16015625" style="230" customWidth="1"/>
  </cols>
  <sheetData>
    <row r="1" spans="1:6" ht="13.5" customHeight="1">
      <c r="A1" s="117" t="s">
        <v>10</v>
      </c>
      <c r="B1" s="124"/>
      <c r="C1" s="118"/>
      <c r="D1" s="124"/>
      <c r="E1" s="118"/>
      <c r="F1" s="231"/>
    </row>
    <row r="2" spans="1:6" ht="16.5" customHeight="1">
      <c r="A2" s="232" t="s">
        <v>11</v>
      </c>
      <c r="B2" s="232"/>
      <c r="C2" s="232"/>
      <c r="D2" s="232"/>
      <c r="E2" s="232"/>
      <c r="F2" s="232"/>
    </row>
    <row r="3" spans="1:6" ht="15" customHeight="1">
      <c r="A3" s="122"/>
      <c r="B3" s="122"/>
      <c r="C3" s="123"/>
      <c r="D3" s="233"/>
      <c r="E3" s="124"/>
      <c r="F3" s="124" t="s">
        <v>48</v>
      </c>
    </row>
    <row r="4" spans="1:6" ht="18.75" customHeight="1">
      <c r="A4" s="125" t="s">
        <v>49</v>
      </c>
      <c r="B4" s="125"/>
      <c r="C4" s="125" t="s">
        <v>50</v>
      </c>
      <c r="D4" s="125"/>
      <c r="E4" s="125"/>
      <c r="F4" s="125"/>
    </row>
    <row r="5" spans="1:6" ht="18.75" customHeight="1">
      <c r="A5" s="125" t="s">
        <v>51</v>
      </c>
      <c r="B5" s="125" t="s">
        <v>52</v>
      </c>
      <c r="C5" s="125" t="s">
        <v>53</v>
      </c>
      <c r="D5" s="126" t="s">
        <v>52</v>
      </c>
      <c r="E5" s="125" t="s">
        <v>54</v>
      </c>
      <c r="F5" s="125" t="s">
        <v>52</v>
      </c>
    </row>
    <row r="6" spans="1:6" ht="18.75" customHeight="1">
      <c r="A6" s="234" t="s">
        <v>55</v>
      </c>
      <c r="B6" s="132">
        <f>B7+B12+B13+B15+B16+B17</f>
        <v>1111.68</v>
      </c>
      <c r="C6" s="234" t="s">
        <v>55</v>
      </c>
      <c r="D6" s="132">
        <f>SUM(D7:D34)</f>
        <v>1111.68</v>
      </c>
      <c r="E6" s="134" t="s">
        <v>55</v>
      </c>
      <c r="F6" s="132">
        <f>F7+F12+F23+F24+F25</f>
        <v>1111.68</v>
      </c>
    </row>
    <row r="7" spans="1:6" ht="18.75" customHeight="1">
      <c r="A7" s="127" t="s">
        <v>56</v>
      </c>
      <c r="B7" s="132">
        <f>B8+B10+B11</f>
        <v>1111.68</v>
      </c>
      <c r="C7" s="235" t="s">
        <v>57</v>
      </c>
      <c r="D7" s="135"/>
      <c r="E7" s="134" t="s">
        <v>58</v>
      </c>
      <c r="F7" s="132">
        <f>SUM(F8:F11)</f>
        <v>846.2</v>
      </c>
    </row>
    <row r="8" spans="1:8" ht="18.75" customHeight="1">
      <c r="A8" s="127" t="s">
        <v>59</v>
      </c>
      <c r="B8" s="135">
        <v>1111.68</v>
      </c>
      <c r="C8" s="235" t="s">
        <v>60</v>
      </c>
      <c r="D8" s="135"/>
      <c r="E8" s="134" t="s">
        <v>61</v>
      </c>
      <c r="F8" s="135">
        <v>701.2</v>
      </c>
      <c r="H8" s="62"/>
    </row>
    <row r="9" spans="1:6" ht="18.75" customHeight="1">
      <c r="A9" s="236" t="s">
        <v>62</v>
      </c>
      <c r="B9" s="135">
        <v>265.48</v>
      </c>
      <c r="C9" s="235" t="s">
        <v>63</v>
      </c>
      <c r="D9" s="135"/>
      <c r="E9" s="134" t="s">
        <v>64</v>
      </c>
      <c r="F9" s="135">
        <v>128.41</v>
      </c>
    </row>
    <row r="10" spans="1:6" ht="18.75" customHeight="1">
      <c r="A10" s="127" t="s">
        <v>65</v>
      </c>
      <c r="B10" s="135"/>
      <c r="C10" s="235" t="s">
        <v>66</v>
      </c>
      <c r="D10" s="135"/>
      <c r="E10" s="134" t="s">
        <v>67</v>
      </c>
      <c r="F10" s="135">
        <v>16.59</v>
      </c>
    </row>
    <row r="11" spans="1:6" ht="18.75" customHeight="1">
      <c r="A11" s="127" t="s">
        <v>68</v>
      </c>
      <c r="B11" s="135"/>
      <c r="C11" s="235" t="s">
        <v>69</v>
      </c>
      <c r="D11" s="135"/>
      <c r="E11" s="134" t="s">
        <v>70</v>
      </c>
      <c r="F11" s="135"/>
    </row>
    <row r="12" spans="1:6" ht="18.75" customHeight="1">
      <c r="A12" s="127" t="s">
        <v>71</v>
      </c>
      <c r="B12" s="135"/>
      <c r="C12" s="235" t="s">
        <v>72</v>
      </c>
      <c r="D12" s="135"/>
      <c r="E12" s="134" t="s">
        <v>73</v>
      </c>
      <c r="F12" s="132">
        <f>SUM(F13:F22)</f>
        <v>265.48</v>
      </c>
    </row>
    <row r="13" spans="1:6" ht="18.75" customHeight="1">
      <c r="A13" s="127" t="s">
        <v>74</v>
      </c>
      <c r="B13" s="135"/>
      <c r="C13" s="235" t="s">
        <v>75</v>
      </c>
      <c r="D13" s="135"/>
      <c r="E13" s="134" t="s">
        <v>61</v>
      </c>
      <c r="F13" s="135"/>
    </row>
    <row r="14" spans="1:6" ht="18.75" customHeight="1">
      <c r="A14" s="127" t="s">
        <v>76</v>
      </c>
      <c r="B14" s="135"/>
      <c r="C14" s="235" t="s">
        <v>77</v>
      </c>
      <c r="D14" s="135"/>
      <c r="E14" s="134" t="s">
        <v>64</v>
      </c>
      <c r="F14" s="135">
        <v>265.48</v>
      </c>
    </row>
    <row r="15" spans="1:6" ht="18.75" customHeight="1">
      <c r="A15" s="127" t="s">
        <v>78</v>
      </c>
      <c r="B15" s="135"/>
      <c r="C15" s="235" t="s">
        <v>79</v>
      </c>
      <c r="D15" s="135"/>
      <c r="E15" s="134" t="s">
        <v>80</v>
      </c>
      <c r="F15" s="135"/>
    </row>
    <row r="16" spans="1:6" ht="18.75" customHeight="1">
      <c r="A16" s="237" t="s">
        <v>81</v>
      </c>
      <c r="B16" s="135"/>
      <c r="C16" s="235" t="s">
        <v>82</v>
      </c>
      <c r="D16" s="135">
        <v>1111.68</v>
      </c>
      <c r="E16" s="134" t="s">
        <v>83</v>
      </c>
      <c r="F16" s="135"/>
    </row>
    <row r="17" spans="1:6" ht="18.75" customHeight="1">
      <c r="A17" s="237" t="s">
        <v>84</v>
      </c>
      <c r="B17" s="135"/>
      <c r="C17" s="235" t="s">
        <v>85</v>
      </c>
      <c r="D17" s="135"/>
      <c r="E17" s="134" t="s">
        <v>86</v>
      </c>
      <c r="F17" s="135"/>
    </row>
    <row r="18" spans="1:6" ht="18.75" customHeight="1">
      <c r="A18" s="237"/>
      <c r="B18" s="238"/>
      <c r="C18" s="235" t="s">
        <v>87</v>
      </c>
      <c r="D18" s="135"/>
      <c r="E18" s="134" t="s">
        <v>88</v>
      </c>
      <c r="F18" s="135"/>
    </row>
    <row r="19" spans="1:6" ht="18.75" customHeight="1">
      <c r="A19" s="136"/>
      <c r="B19" s="239"/>
      <c r="C19" s="235" t="s">
        <v>89</v>
      </c>
      <c r="D19" s="135"/>
      <c r="E19" s="134" t="s">
        <v>90</v>
      </c>
      <c r="F19" s="135"/>
    </row>
    <row r="20" spans="1:6" ht="18.75" customHeight="1">
      <c r="A20" s="136"/>
      <c r="B20" s="238"/>
      <c r="C20" s="235" t="s">
        <v>91</v>
      </c>
      <c r="D20" s="135"/>
      <c r="E20" s="134" t="s">
        <v>92</v>
      </c>
      <c r="F20" s="135"/>
    </row>
    <row r="21" spans="1:6" ht="18.75" customHeight="1">
      <c r="A21" s="78"/>
      <c r="B21" s="238"/>
      <c r="C21" s="235" t="s">
        <v>93</v>
      </c>
      <c r="D21" s="135"/>
      <c r="E21" s="134" t="s">
        <v>94</v>
      </c>
      <c r="F21" s="135"/>
    </row>
    <row r="22" spans="1:6" ht="18.75" customHeight="1">
      <c r="A22" s="79"/>
      <c r="B22" s="238"/>
      <c r="C22" s="235" t="s">
        <v>95</v>
      </c>
      <c r="D22" s="135"/>
      <c r="E22" s="134" t="s">
        <v>96</v>
      </c>
      <c r="F22" s="135"/>
    </row>
    <row r="23" spans="1:6" ht="18.75" customHeight="1">
      <c r="A23" s="240"/>
      <c r="B23" s="238"/>
      <c r="C23" s="235" t="s">
        <v>97</v>
      </c>
      <c r="D23" s="135"/>
      <c r="E23" s="138" t="s">
        <v>98</v>
      </c>
      <c r="F23" s="135"/>
    </row>
    <row r="24" spans="1:6" ht="18.75" customHeight="1">
      <c r="A24" s="240"/>
      <c r="B24" s="238"/>
      <c r="C24" s="235" t="s">
        <v>99</v>
      </c>
      <c r="D24" s="135"/>
      <c r="E24" s="138" t="s">
        <v>100</v>
      </c>
      <c r="F24" s="135"/>
    </row>
    <row r="25" spans="1:7" ht="18.75" customHeight="1">
      <c r="A25" s="240"/>
      <c r="B25" s="238"/>
      <c r="C25" s="235" t="s">
        <v>101</v>
      </c>
      <c r="D25" s="135"/>
      <c r="E25" s="138" t="s">
        <v>102</v>
      </c>
      <c r="F25" s="135"/>
      <c r="G25" s="62"/>
    </row>
    <row r="26" spans="1:8" ht="18.75" customHeight="1">
      <c r="A26" s="240"/>
      <c r="B26" s="238"/>
      <c r="C26" s="235" t="s">
        <v>103</v>
      </c>
      <c r="D26" s="135"/>
      <c r="E26" s="138"/>
      <c r="F26" s="135"/>
      <c r="G26" s="62"/>
      <c r="H26" s="62"/>
    </row>
    <row r="27" spans="1:8" ht="18.75" customHeight="1">
      <c r="A27" s="79"/>
      <c r="B27" s="239"/>
      <c r="C27" s="235" t="s">
        <v>104</v>
      </c>
      <c r="D27" s="135"/>
      <c r="E27" s="134"/>
      <c r="F27" s="135"/>
      <c r="G27" s="62"/>
      <c r="H27" s="62"/>
    </row>
    <row r="28" spans="1:8" ht="18.75" customHeight="1">
      <c r="A28" s="240"/>
      <c r="B28" s="238"/>
      <c r="C28" s="235" t="s">
        <v>105</v>
      </c>
      <c r="D28" s="135"/>
      <c r="E28" s="134"/>
      <c r="F28" s="135"/>
      <c r="G28" s="62"/>
      <c r="H28" s="62"/>
    </row>
    <row r="29" spans="1:8" ht="18.75" customHeight="1">
      <c r="A29" s="79"/>
      <c r="B29" s="239"/>
      <c r="C29" s="235" t="s">
        <v>106</v>
      </c>
      <c r="D29" s="135"/>
      <c r="E29" s="134"/>
      <c r="F29" s="135"/>
      <c r="G29" s="62"/>
      <c r="H29" s="62"/>
    </row>
    <row r="30" spans="1:7" ht="18.75" customHeight="1">
      <c r="A30" s="79"/>
      <c r="B30" s="238"/>
      <c r="C30" s="235" t="s">
        <v>107</v>
      </c>
      <c r="D30" s="135"/>
      <c r="E30" s="134"/>
      <c r="F30" s="135"/>
      <c r="G30" s="62"/>
    </row>
    <row r="31" spans="1:7" ht="18.75" customHeight="1">
      <c r="A31" s="79"/>
      <c r="B31" s="238"/>
      <c r="C31" s="235" t="s">
        <v>108</v>
      </c>
      <c r="D31" s="135"/>
      <c r="E31" s="134"/>
      <c r="F31" s="135"/>
      <c r="G31" s="62"/>
    </row>
    <row r="32" spans="1:7" ht="18.75" customHeight="1">
      <c r="A32" s="79"/>
      <c r="B32" s="238"/>
      <c r="C32" s="235" t="s">
        <v>109</v>
      </c>
      <c r="D32" s="135"/>
      <c r="E32" s="134"/>
      <c r="F32" s="135"/>
      <c r="G32" s="62"/>
    </row>
    <row r="33" spans="1:8" ht="18.75" customHeight="1">
      <c r="A33" s="79"/>
      <c r="B33" s="238"/>
      <c r="C33" s="235" t="s">
        <v>110</v>
      </c>
      <c r="D33" s="135"/>
      <c r="E33" s="134"/>
      <c r="F33" s="135"/>
      <c r="G33" s="62"/>
      <c r="H33" s="62"/>
    </row>
    <row r="34" spans="1:7" ht="18.75" customHeight="1">
      <c r="A34" s="78"/>
      <c r="B34" s="238"/>
      <c r="C34" s="235" t="s">
        <v>111</v>
      </c>
      <c r="D34" s="135"/>
      <c r="E34" s="134"/>
      <c r="F34" s="135"/>
      <c r="G34" s="62"/>
    </row>
    <row r="35" spans="1:6" ht="18.75" customHeight="1">
      <c r="A35" s="79"/>
      <c r="B35" s="238"/>
      <c r="C35" s="131"/>
      <c r="D35" s="135"/>
      <c r="E35" s="134"/>
      <c r="F35" s="135"/>
    </row>
    <row r="36" spans="1:6" ht="18.75" customHeight="1">
      <c r="A36" s="79"/>
      <c r="B36" s="238"/>
      <c r="C36" s="129"/>
      <c r="D36" s="241"/>
      <c r="E36" s="134"/>
      <c r="F36" s="135"/>
    </row>
    <row r="37" spans="1:6" ht="18.75" customHeight="1">
      <c r="A37" s="79"/>
      <c r="B37" s="238"/>
      <c r="C37" s="129"/>
      <c r="D37" s="241"/>
      <c r="E37" s="134"/>
      <c r="F37" s="140"/>
    </row>
    <row r="38" spans="1:6" ht="18.75" customHeight="1">
      <c r="A38" s="126" t="s">
        <v>112</v>
      </c>
      <c r="B38" s="141">
        <f>SUM(B6,B18)</f>
        <v>1111.68</v>
      </c>
      <c r="C38" s="126" t="s">
        <v>113</v>
      </c>
      <c r="D38" s="141">
        <f>SUM(D6,D35)</f>
        <v>1111.68</v>
      </c>
      <c r="E38" s="126" t="s">
        <v>113</v>
      </c>
      <c r="F38" s="143">
        <f>SUM(F6,F26)</f>
        <v>1111.68</v>
      </c>
    </row>
    <row r="39" spans="1:6" ht="18.75" customHeight="1">
      <c r="A39" s="242" t="s">
        <v>114</v>
      </c>
      <c r="B39" s="238"/>
      <c r="C39" s="237" t="s">
        <v>115</v>
      </c>
      <c r="D39" s="241">
        <f>SUM(B45)-SUM(D38)-SUM(D40)</f>
        <v>0</v>
      </c>
      <c r="E39" s="237" t="s">
        <v>115</v>
      </c>
      <c r="F39" s="140">
        <f>D39</f>
        <v>0</v>
      </c>
    </row>
    <row r="40" spans="1:6" ht="18.75" customHeight="1">
      <c r="A40" s="242" t="s">
        <v>116</v>
      </c>
      <c r="B40" s="238"/>
      <c r="C40" s="131" t="s">
        <v>117</v>
      </c>
      <c r="D40" s="135"/>
      <c r="E40" s="131" t="s">
        <v>117</v>
      </c>
      <c r="F40" s="135"/>
    </row>
    <row r="41" spans="1:6" ht="18.75" customHeight="1">
      <c r="A41" s="242" t="s">
        <v>118</v>
      </c>
      <c r="B41" s="243"/>
      <c r="C41" s="244"/>
      <c r="D41" s="241"/>
      <c r="E41" s="79"/>
      <c r="F41" s="241"/>
    </row>
    <row r="42" spans="1:6" ht="18.75" customHeight="1">
      <c r="A42" s="242" t="s">
        <v>119</v>
      </c>
      <c r="B42" s="238"/>
      <c r="C42" s="244"/>
      <c r="D42" s="241"/>
      <c r="E42" s="78"/>
      <c r="F42" s="241"/>
    </row>
    <row r="43" spans="1:6" ht="18.75" customHeight="1">
      <c r="A43" s="242" t="s">
        <v>120</v>
      </c>
      <c r="B43" s="238"/>
      <c r="C43" s="244"/>
      <c r="D43" s="245"/>
      <c r="E43" s="79"/>
      <c r="F43" s="241"/>
    </row>
    <row r="44" spans="1:6" ht="18.75" customHeight="1">
      <c r="A44" s="79"/>
      <c r="B44" s="238"/>
      <c r="C44" s="78"/>
      <c r="D44" s="245"/>
      <c r="E44" s="78"/>
      <c r="F44" s="245"/>
    </row>
    <row r="45" spans="1:6" ht="18.75" customHeight="1">
      <c r="A45" s="125" t="s">
        <v>121</v>
      </c>
      <c r="B45" s="141">
        <f>SUM(B38,B39,B40)</f>
        <v>1111.68</v>
      </c>
      <c r="C45" s="246" t="s">
        <v>122</v>
      </c>
      <c r="D45" s="142">
        <f>SUM(D38,D39,D40)</f>
        <v>1111.68</v>
      </c>
      <c r="E45" s="125" t="s">
        <v>122</v>
      </c>
      <c r="F45" s="143">
        <f>SUM(F38,F39,F40)</f>
        <v>1111.68</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portrait" paperSize="9" scale="53"/>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1">
      <selection activeCell="S7" sqref="S7"/>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2.5" style="0" customWidth="1"/>
  </cols>
  <sheetData>
    <row r="1" spans="1:3" ht="29.25" customHeight="1">
      <c r="A1" s="62" t="s">
        <v>13</v>
      </c>
      <c r="B1" s="62"/>
      <c r="C1" s="62"/>
    </row>
    <row r="2" spans="1:15" ht="35.25" customHeight="1">
      <c r="A2" s="221" t="s">
        <v>14</v>
      </c>
      <c r="B2" s="221"/>
      <c r="C2" s="221"/>
      <c r="D2" s="221"/>
      <c r="E2" s="221"/>
      <c r="F2" s="221"/>
      <c r="G2" s="221"/>
      <c r="H2" s="221"/>
      <c r="I2" s="221"/>
      <c r="J2" s="221"/>
      <c r="K2" s="221"/>
      <c r="L2" s="221"/>
      <c r="M2" s="221"/>
      <c r="N2" s="221"/>
      <c r="O2" s="221"/>
    </row>
    <row r="3" ht="21.75" customHeight="1">
      <c r="O3" s="4" t="s">
        <v>48</v>
      </c>
    </row>
    <row r="4" spans="1:15" ht="18" customHeight="1">
      <c r="A4" s="65" t="s">
        <v>123</v>
      </c>
      <c r="B4" s="65" t="s">
        <v>124</v>
      </c>
      <c r="C4" s="65" t="s">
        <v>125</v>
      </c>
      <c r="D4" s="65" t="s">
        <v>126</v>
      </c>
      <c r="E4" s="65"/>
      <c r="F4" s="65"/>
      <c r="G4" s="65"/>
      <c r="H4" s="65"/>
      <c r="I4" s="65"/>
      <c r="J4" s="65"/>
      <c r="K4" s="65"/>
      <c r="L4" s="65"/>
      <c r="M4" s="65"/>
      <c r="N4" s="65"/>
      <c r="O4" s="81" t="s">
        <v>127</v>
      </c>
    </row>
    <row r="5" spans="1:15" ht="22.5" customHeight="1">
      <c r="A5" s="65"/>
      <c r="B5" s="65"/>
      <c r="C5" s="65"/>
      <c r="D5" s="70" t="s">
        <v>128</v>
      </c>
      <c r="E5" s="70" t="s">
        <v>129</v>
      </c>
      <c r="F5" s="70"/>
      <c r="G5" s="70" t="s">
        <v>130</v>
      </c>
      <c r="H5" s="70" t="s">
        <v>131</v>
      </c>
      <c r="I5" s="70" t="s">
        <v>132</v>
      </c>
      <c r="J5" s="70" t="s">
        <v>133</v>
      </c>
      <c r="K5" s="70" t="s">
        <v>134</v>
      </c>
      <c r="L5" s="70" t="s">
        <v>114</v>
      </c>
      <c r="M5" s="70" t="s">
        <v>118</v>
      </c>
      <c r="N5" s="70" t="s">
        <v>135</v>
      </c>
      <c r="O5" s="82"/>
    </row>
    <row r="6" spans="1:15" ht="33.75" customHeight="1">
      <c r="A6" s="65"/>
      <c r="B6" s="65"/>
      <c r="C6" s="65"/>
      <c r="D6" s="70"/>
      <c r="E6" s="70" t="s">
        <v>136</v>
      </c>
      <c r="F6" s="70" t="s">
        <v>137</v>
      </c>
      <c r="G6" s="70"/>
      <c r="H6" s="70"/>
      <c r="I6" s="70"/>
      <c r="J6" s="70"/>
      <c r="K6" s="70"/>
      <c r="L6" s="70"/>
      <c r="M6" s="70"/>
      <c r="N6" s="70"/>
      <c r="O6" s="83"/>
    </row>
    <row r="7" spans="1:15" ht="18" customHeight="1">
      <c r="A7" s="73" t="s">
        <v>138</v>
      </c>
      <c r="B7" s="73" t="s">
        <v>138</v>
      </c>
      <c r="C7" s="73">
        <v>1</v>
      </c>
      <c r="D7" s="73">
        <v>2</v>
      </c>
      <c r="E7" s="73">
        <v>3</v>
      </c>
      <c r="F7" s="73">
        <v>4</v>
      </c>
      <c r="G7" s="73">
        <v>5</v>
      </c>
      <c r="H7" s="73">
        <v>6</v>
      </c>
      <c r="I7" s="73">
        <v>7</v>
      </c>
      <c r="J7" s="73">
        <v>8</v>
      </c>
      <c r="K7" s="73">
        <v>9</v>
      </c>
      <c r="L7" s="73">
        <v>10</v>
      </c>
      <c r="M7" s="73">
        <v>11</v>
      </c>
      <c r="N7" s="73">
        <v>12</v>
      </c>
      <c r="O7" s="73">
        <v>13</v>
      </c>
    </row>
    <row r="8" spans="1:15" s="4" customFormat="1" ht="18" customHeight="1">
      <c r="A8" s="134" t="s">
        <v>139</v>
      </c>
      <c r="B8" s="134" t="s">
        <v>140</v>
      </c>
      <c r="C8" s="226">
        <f>D8+O8</f>
        <v>1111.68</v>
      </c>
      <c r="D8" s="226">
        <f>E8+SUM(G8:N8)</f>
        <v>1111.68</v>
      </c>
      <c r="E8" s="227">
        <v>1111.68</v>
      </c>
      <c r="F8" s="227">
        <v>265.48</v>
      </c>
      <c r="G8" s="227"/>
      <c r="H8" s="227"/>
      <c r="I8" s="227"/>
      <c r="J8" s="227"/>
      <c r="K8" s="227"/>
      <c r="L8" s="227"/>
      <c r="M8" s="227"/>
      <c r="N8" s="227"/>
      <c r="O8" s="227"/>
    </row>
    <row r="9" spans="1:15" s="4" customFormat="1" ht="18" customHeight="1">
      <c r="A9" s="134">
        <v>404001</v>
      </c>
      <c r="B9" s="134" t="s">
        <v>141</v>
      </c>
      <c r="C9" s="227">
        <v>918.58</v>
      </c>
      <c r="D9" s="227">
        <v>918.58</v>
      </c>
      <c r="E9" s="227">
        <v>918.58</v>
      </c>
      <c r="F9" s="227">
        <v>265.48</v>
      </c>
      <c r="G9" s="227"/>
      <c r="H9" s="227"/>
      <c r="I9" s="227"/>
      <c r="J9" s="227"/>
      <c r="K9" s="227"/>
      <c r="L9" s="227"/>
      <c r="M9" s="227"/>
      <c r="N9" s="227"/>
      <c r="O9" s="227"/>
    </row>
    <row r="10" spans="1:15" s="4" customFormat="1" ht="18" customHeight="1">
      <c r="A10" s="134">
        <v>404002</v>
      </c>
      <c r="B10" s="134" t="s">
        <v>142</v>
      </c>
      <c r="C10" s="227">
        <v>193.1</v>
      </c>
      <c r="D10" s="227">
        <v>193.1</v>
      </c>
      <c r="E10" s="227">
        <v>193.1</v>
      </c>
      <c r="F10" s="227">
        <v>0</v>
      </c>
      <c r="G10" s="227"/>
      <c r="H10" s="227"/>
      <c r="I10" s="227"/>
      <c r="J10" s="228"/>
      <c r="K10" s="228"/>
      <c r="L10" s="228"/>
      <c r="M10" s="228"/>
      <c r="N10" s="227"/>
      <c r="O10" s="227"/>
    </row>
    <row r="11" spans="1:15" s="4" customFormat="1" ht="18" customHeight="1">
      <c r="A11" s="227"/>
      <c r="B11" s="228"/>
      <c r="C11" s="228"/>
      <c r="D11" s="227"/>
      <c r="E11" s="227"/>
      <c r="F11" s="227"/>
      <c r="G11" s="227"/>
      <c r="H11" s="228"/>
      <c r="I11" s="228"/>
      <c r="J11" s="228"/>
      <c r="K11" s="228"/>
      <c r="L11" s="228"/>
      <c r="M11" s="228"/>
      <c r="N11" s="227"/>
      <c r="O11" s="227"/>
    </row>
    <row r="12" spans="1:15" s="4" customFormat="1" ht="18" customHeight="1">
      <c r="A12" s="227"/>
      <c r="B12" s="227"/>
      <c r="C12" s="227"/>
      <c r="D12" s="227"/>
      <c r="E12" s="227"/>
      <c r="F12" s="227"/>
      <c r="G12" s="227"/>
      <c r="H12" s="228"/>
      <c r="I12" s="228"/>
      <c r="J12" s="228"/>
      <c r="K12" s="228"/>
      <c r="L12" s="228"/>
      <c r="M12" s="228"/>
      <c r="N12" s="227"/>
      <c r="O12" s="227"/>
    </row>
    <row r="13" spans="2:15" ht="12.75" customHeight="1">
      <c r="B13" s="62"/>
      <c r="C13" s="62"/>
      <c r="D13" s="62"/>
      <c r="E13" s="62"/>
      <c r="F13" s="62"/>
      <c r="G13" s="62"/>
      <c r="H13" s="62"/>
      <c r="I13" s="62"/>
      <c r="N13" s="62"/>
      <c r="O13" s="62"/>
    </row>
    <row r="14" spans="2:15" ht="12.75" customHeight="1">
      <c r="B14" s="62"/>
      <c r="C14" s="62"/>
      <c r="D14" s="62"/>
      <c r="E14" s="62"/>
      <c r="F14" s="62"/>
      <c r="G14" s="62"/>
      <c r="H14" s="62"/>
      <c r="N14" s="62"/>
      <c r="O14" s="62"/>
    </row>
    <row r="15" spans="4:15" ht="12.75" customHeight="1">
      <c r="D15" s="62"/>
      <c r="E15" s="62"/>
      <c r="F15" s="62"/>
      <c r="N15" s="62"/>
      <c r="O15" s="62"/>
    </row>
    <row r="16" spans="4:15" ht="12.75" customHeight="1">
      <c r="D16" s="62"/>
      <c r="E16" s="62"/>
      <c r="F16" s="62"/>
      <c r="G16" s="62"/>
      <c r="L16" s="62"/>
      <c r="N16" s="62"/>
      <c r="O16" s="62"/>
    </row>
    <row r="17" spans="7:15" ht="12.75" customHeight="1">
      <c r="G17" s="62"/>
      <c r="M17" s="62"/>
      <c r="N17" s="62"/>
      <c r="O17" s="62"/>
    </row>
    <row r="18" spans="13:15" ht="12.75" customHeight="1">
      <c r="M18" s="62"/>
      <c r="N18" s="62"/>
      <c r="O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39" right="0.28" top="0.79" bottom="0.79" header="0.5" footer="0.5"/>
  <pageSetup fitToHeight="1000"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D13" sqref="D1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s>
  <sheetData>
    <row r="1" spans="1:3" ht="29.25" customHeight="1">
      <c r="A1" s="62" t="s">
        <v>15</v>
      </c>
      <c r="B1" s="62"/>
      <c r="C1" s="62"/>
    </row>
    <row r="2" spans="1:13" ht="35.25" customHeight="1">
      <c r="A2" s="221" t="s">
        <v>16</v>
      </c>
      <c r="B2" s="221"/>
      <c r="C2" s="221"/>
      <c r="D2" s="221"/>
      <c r="E2" s="221"/>
      <c r="F2" s="221"/>
      <c r="G2" s="221"/>
      <c r="H2" s="221"/>
      <c r="I2" s="221"/>
      <c r="J2" s="221"/>
      <c r="K2" s="221"/>
      <c r="L2" s="221"/>
      <c r="M2" s="221"/>
    </row>
    <row r="3" ht="21.75" customHeight="1">
      <c r="M3" s="84" t="s">
        <v>48</v>
      </c>
    </row>
    <row r="4" spans="1:13" ht="15" customHeight="1">
      <c r="A4" s="65" t="s">
        <v>123</v>
      </c>
      <c r="B4" s="65" t="s">
        <v>124</v>
      </c>
      <c r="C4" s="65" t="s">
        <v>125</v>
      </c>
      <c r="D4" s="65" t="s">
        <v>126</v>
      </c>
      <c r="E4" s="65"/>
      <c r="F4" s="65"/>
      <c r="G4" s="65"/>
      <c r="H4" s="65"/>
      <c r="I4" s="65"/>
      <c r="J4" s="65"/>
      <c r="K4" s="65"/>
      <c r="L4" s="65"/>
      <c r="M4" s="65"/>
    </row>
    <row r="5" spans="1:13" ht="30" customHeight="1">
      <c r="A5" s="65"/>
      <c r="B5" s="65"/>
      <c r="C5" s="65"/>
      <c r="D5" s="70" t="s">
        <v>128</v>
      </c>
      <c r="E5" s="70" t="s">
        <v>143</v>
      </c>
      <c r="F5" s="70"/>
      <c r="G5" s="70" t="s">
        <v>130</v>
      </c>
      <c r="H5" s="70" t="s">
        <v>132</v>
      </c>
      <c r="I5" s="70" t="s">
        <v>133</v>
      </c>
      <c r="J5" s="70" t="s">
        <v>134</v>
      </c>
      <c r="K5" s="70" t="s">
        <v>116</v>
      </c>
      <c r="L5" s="70" t="s">
        <v>127</v>
      </c>
      <c r="M5" s="70" t="s">
        <v>118</v>
      </c>
    </row>
    <row r="6" spans="1:13" ht="40.5" customHeight="1">
      <c r="A6" s="65"/>
      <c r="B6" s="65"/>
      <c r="C6" s="65"/>
      <c r="D6" s="70"/>
      <c r="E6" s="70" t="s">
        <v>136</v>
      </c>
      <c r="F6" s="70" t="s">
        <v>144</v>
      </c>
      <c r="G6" s="70"/>
      <c r="H6" s="70"/>
      <c r="I6" s="70"/>
      <c r="J6" s="70"/>
      <c r="K6" s="70"/>
      <c r="L6" s="70"/>
      <c r="M6" s="70"/>
    </row>
    <row r="7" spans="1:13" ht="21" customHeight="1">
      <c r="A7" s="73" t="s">
        <v>138</v>
      </c>
      <c r="B7" s="73" t="s">
        <v>138</v>
      </c>
      <c r="C7" s="73">
        <v>1</v>
      </c>
      <c r="D7" s="73">
        <v>2</v>
      </c>
      <c r="E7" s="73">
        <v>3</v>
      </c>
      <c r="F7" s="73">
        <v>4</v>
      </c>
      <c r="G7" s="73">
        <v>5</v>
      </c>
      <c r="H7" s="73">
        <v>6</v>
      </c>
      <c r="I7" s="73">
        <v>7</v>
      </c>
      <c r="J7" s="73">
        <v>8</v>
      </c>
      <c r="K7" s="73">
        <v>9</v>
      </c>
      <c r="L7" s="73">
        <v>10</v>
      </c>
      <c r="M7" s="73">
        <v>11</v>
      </c>
    </row>
    <row r="8" spans="1:13" s="191" customFormat="1" ht="21" customHeight="1">
      <c r="A8" s="222" t="s">
        <v>139</v>
      </c>
      <c r="B8" s="222" t="s">
        <v>140</v>
      </c>
      <c r="C8" s="223">
        <f>D8</f>
        <v>1111.68</v>
      </c>
      <c r="D8" s="223">
        <f>E8+SUM(G8:M8)</f>
        <v>1111.68</v>
      </c>
      <c r="E8" s="207">
        <v>1111.68</v>
      </c>
      <c r="F8" s="207">
        <v>265.48</v>
      </c>
      <c r="G8" s="207"/>
      <c r="H8" s="207"/>
      <c r="I8" s="207"/>
      <c r="J8" s="207"/>
      <c r="K8" s="207"/>
      <c r="L8" s="207"/>
      <c r="M8" s="207"/>
    </row>
    <row r="9" spans="1:13" s="191" customFormat="1" ht="21" customHeight="1">
      <c r="A9" s="224">
        <v>404001</v>
      </c>
      <c r="B9" s="225" t="s">
        <v>141</v>
      </c>
      <c r="C9" s="207">
        <v>918.58</v>
      </c>
      <c r="D9" s="207">
        <v>918.58</v>
      </c>
      <c r="E9" s="207">
        <v>918.58</v>
      </c>
      <c r="F9" s="207">
        <v>265.48</v>
      </c>
      <c r="G9" s="207"/>
      <c r="H9" s="207"/>
      <c r="I9" s="207"/>
      <c r="J9" s="207"/>
      <c r="K9" s="207"/>
      <c r="L9" s="207"/>
      <c r="M9" s="207"/>
    </row>
    <row r="10" spans="1:13" s="191" customFormat="1" ht="21" customHeight="1">
      <c r="A10" s="224">
        <v>404002</v>
      </c>
      <c r="B10" s="225" t="s">
        <v>142</v>
      </c>
      <c r="C10" s="207">
        <v>193.1</v>
      </c>
      <c r="D10" s="207">
        <v>193.1</v>
      </c>
      <c r="E10" s="207">
        <v>193.1</v>
      </c>
      <c r="F10" s="207">
        <v>0</v>
      </c>
      <c r="G10" s="207"/>
      <c r="H10" s="207"/>
      <c r="I10" s="207"/>
      <c r="J10" s="207"/>
      <c r="K10" s="207"/>
      <c r="L10" s="207"/>
      <c r="M10" s="207"/>
    </row>
    <row r="11" spans="1:13" ht="21" customHeight="1">
      <c r="A11" s="78"/>
      <c r="B11" s="78"/>
      <c r="C11" s="78"/>
      <c r="D11" s="78"/>
      <c r="E11" s="78"/>
      <c r="F11" s="78"/>
      <c r="G11" s="78"/>
      <c r="H11" s="78"/>
      <c r="I11" s="79"/>
      <c r="J11" s="78"/>
      <c r="K11" s="78"/>
      <c r="L11" s="78"/>
      <c r="M11" s="78"/>
    </row>
    <row r="12" spans="1:13" ht="21" customHeight="1">
      <c r="A12" s="78"/>
      <c r="B12" s="78"/>
      <c r="C12" s="78"/>
      <c r="D12" s="78"/>
      <c r="E12" s="78"/>
      <c r="F12" s="78"/>
      <c r="G12" s="78"/>
      <c r="H12" s="79"/>
      <c r="I12" s="79"/>
      <c r="J12" s="78"/>
      <c r="K12" s="78"/>
      <c r="L12" s="78"/>
      <c r="M12" s="78"/>
    </row>
    <row r="13" spans="2:13" ht="18" customHeight="1">
      <c r="B13" s="62"/>
      <c r="C13" s="62"/>
      <c r="D13" s="62"/>
      <c r="E13" s="62"/>
      <c r="F13" s="62"/>
      <c r="G13" s="62"/>
      <c r="H13" s="62"/>
      <c r="I13" s="62"/>
      <c r="J13" s="62"/>
      <c r="K13" s="62"/>
      <c r="L13" s="62"/>
      <c r="M13" s="62"/>
    </row>
    <row r="14" spans="2:12" ht="12.75" customHeight="1">
      <c r="B14" s="62"/>
      <c r="C14" s="62"/>
      <c r="D14" s="62"/>
      <c r="E14" s="62"/>
      <c r="F14" s="62"/>
      <c r="G14" s="62"/>
      <c r="H14" s="62"/>
      <c r="J14" s="62"/>
      <c r="K14" s="62"/>
      <c r="L14" s="62"/>
    </row>
    <row r="15" spans="4:12" ht="12.75" customHeight="1">
      <c r="D15" s="62"/>
      <c r="E15" s="62"/>
      <c r="F15" s="62"/>
      <c r="J15" s="62"/>
      <c r="K15" s="62"/>
      <c r="L15" s="62"/>
    </row>
    <row r="16" spans="4:12" ht="12.75" customHeight="1">
      <c r="D16" s="62"/>
      <c r="E16" s="62"/>
      <c r="F16" s="62"/>
      <c r="G16" s="62"/>
      <c r="J16" s="62"/>
      <c r="K16" s="62"/>
      <c r="L16" s="62"/>
    </row>
    <row r="17" spans="7:12" ht="12.75" customHeight="1">
      <c r="G17" s="62"/>
      <c r="J17" s="62"/>
      <c r="K17" s="62"/>
      <c r="L17"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39" right="0.39" top="0.79" bottom="0.79" header="0.5" footer="0.5"/>
  <pageSetup fitToHeight="1000" fitToWidth="1" horizontalDpi="600" verticalDpi="6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80" zoomScaleNormal="80" workbookViewId="0" topLeftCell="A1">
      <selection activeCell="K7" sqref="K7"/>
    </sheetView>
  </sheetViews>
  <sheetFormatPr defaultColWidth="9.16015625" defaultRowHeight="12.75" customHeight="1"/>
  <cols>
    <col min="1" max="1" width="40.5" style="0" customWidth="1"/>
    <col min="2" max="2" width="26.5" style="0" customWidth="1"/>
    <col min="3" max="3" width="41" style="0" customWidth="1"/>
    <col min="4" max="4" width="28.66015625" style="0" customWidth="1"/>
    <col min="5" max="5" width="43" style="0" customWidth="1"/>
    <col min="6" max="6" width="27.5" style="0" customWidth="1"/>
  </cols>
  <sheetData>
    <row r="1" spans="1:6" ht="25.5" customHeight="1">
      <c r="A1" s="117" t="s">
        <v>17</v>
      </c>
      <c r="B1" s="118"/>
      <c r="C1" s="118"/>
      <c r="D1" s="118"/>
      <c r="E1" s="118"/>
      <c r="F1" s="119"/>
    </row>
    <row r="2" spans="1:6" ht="25.5" customHeight="1">
      <c r="A2" s="192" t="s">
        <v>145</v>
      </c>
      <c r="B2" s="121"/>
      <c r="C2" s="121"/>
      <c r="D2" s="121"/>
      <c r="E2" s="121"/>
      <c r="F2" s="121"/>
    </row>
    <row r="3" spans="1:6" ht="25.5" customHeight="1">
      <c r="A3" s="122"/>
      <c r="B3" s="122"/>
      <c r="C3" s="123"/>
      <c r="D3" s="123"/>
      <c r="E3" s="124"/>
      <c r="F3" s="193" t="s">
        <v>48</v>
      </c>
    </row>
    <row r="4" spans="1:6" s="191" customFormat="1" ht="36" customHeight="1">
      <c r="A4" s="194" t="s">
        <v>49</v>
      </c>
      <c r="B4" s="194"/>
      <c r="C4" s="194" t="s">
        <v>50</v>
      </c>
      <c r="D4" s="194"/>
      <c r="E4" s="194"/>
      <c r="F4" s="194"/>
    </row>
    <row r="5" spans="1:6" s="191" customFormat="1" ht="36" customHeight="1">
      <c r="A5" s="194" t="s">
        <v>51</v>
      </c>
      <c r="B5" s="194" t="s">
        <v>52</v>
      </c>
      <c r="C5" s="194" t="s">
        <v>53</v>
      </c>
      <c r="D5" s="195" t="s">
        <v>52</v>
      </c>
      <c r="E5" s="194" t="s">
        <v>54</v>
      </c>
      <c r="F5" s="194" t="s">
        <v>52</v>
      </c>
    </row>
    <row r="6" spans="1:6" s="191" customFormat="1" ht="36" customHeight="1">
      <c r="A6" s="196" t="s">
        <v>146</v>
      </c>
      <c r="B6" s="197">
        <f>B7+B9+B10</f>
        <v>1111.68</v>
      </c>
      <c r="C6" s="196" t="s">
        <v>146</v>
      </c>
      <c r="D6" s="198">
        <f>SUM(D7:D34)</f>
        <v>1111.68</v>
      </c>
      <c r="E6" s="199" t="s">
        <v>146</v>
      </c>
      <c r="F6" s="200">
        <f>F7+F12+F23+F24+F25</f>
        <v>1111.68</v>
      </c>
    </row>
    <row r="7" spans="1:6" s="191" customFormat="1" ht="36" customHeight="1">
      <c r="A7" s="201" t="s">
        <v>147</v>
      </c>
      <c r="B7" s="198">
        <v>1111.68</v>
      </c>
      <c r="C7" s="199" t="s">
        <v>57</v>
      </c>
      <c r="D7" s="198"/>
      <c r="E7" s="199" t="s">
        <v>58</v>
      </c>
      <c r="F7" s="200">
        <f>SUM(F8:F11)</f>
        <v>846.2</v>
      </c>
    </row>
    <row r="8" spans="1:8" s="191" customFormat="1" ht="36" customHeight="1">
      <c r="A8" s="202" t="s">
        <v>148</v>
      </c>
      <c r="B8" s="198">
        <v>265.48</v>
      </c>
      <c r="C8" s="199" t="s">
        <v>60</v>
      </c>
      <c r="D8" s="198"/>
      <c r="E8" s="199" t="s">
        <v>61</v>
      </c>
      <c r="F8" s="198">
        <v>701.2</v>
      </c>
      <c r="H8" s="203"/>
    </row>
    <row r="9" spans="1:6" s="191" customFormat="1" ht="36" customHeight="1">
      <c r="A9" s="201" t="s">
        <v>149</v>
      </c>
      <c r="B9" s="198"/>
      <c r="C9" s="199" t="s">
        <v>63</v>
      </c>
      <c r="D9" s="198"/>
      <c r="E9" s="199" t="s">
        <v>64</v>
      </c>
      <c r="F9" s="198">
        <v>128.41</v>
      </c>
    </row>
    <row r="10" spans="1:6" s="191" customFormat="1" ht="36" customHeight="1">
      <c r="A10" s="201" t="s">
        <v>150</v>
      </c>
      <c r="B10" s="198"/>
      <c r="C10" s="199" t="s">
        <v>66</v>
      </c>
      <c r="D10" s="198"/>
      <c r="E10" s="199" t="s">
        <v>67</v>
      </c>
      <c r="F10" s="198">
        <v>16.59</v>
      </c>
    </row>
    <row r="11" spans="1:6" s="191" customFormat="1" ht="36" customHeight="1">
      <c r="A11" s="201"/>
      <c r="B11" s="198"/>
      <c r="C11" s="199" t="s">
        <v>69</v>
      </c>
      <c r="D11" s="198"/>
      <c r="E11" s="199" t="s">
        <v>70</v>
      </c>
      <c r="F11" s="198"/>
    </row>
    <row r="12" spans="1:6" s="191" customFormat="1" ht="36" customHeight="1">
      <c r="A12" s="201"/>
      <c r="B12" s="198"/>
      <c r="C12" s="199" t="s">
        <v>72</v>
      </c>
      <c r="D12" s="198"/>
      <c r="E12" s="199" t="s">
        <v>73</v>
      </c>
      <c r="F12" s="200">
        <f>SUM(F13:F22)</f>
        <v>265.48</v>
      </c>
    </row>
    <row r="13" spans="1:6" s="191" customFormat="1" ht="36" customHeight="1">
      <c r="A13" s="201"/>
      <c r="B13" s="198"/>
      <c r="C13" s="199" t="s">
        <v>75</v>
      </c>
      <c r="D13" s="198"/>
      <c r="E13" s="204" t="s">
        <v>61</v>
      </c>
      <c r="F13" s="198"/>
    </row>
    <row r="14" spans="1:6" s="191" customFormat="1" ht="36" customHeight="1">
      <c r="A14" s="201"/>
      <c r="B14" s="198"/>
      <c r="C14" s="199" t="s">
        <v>77</v>
      </c>
      <c r="D14" s="198"/>
      <c r="E14" s="204" t="s">
        <v>64</v>
      </c>
      <c r="F14" s="198">
        <v>265.48</v>
      </c>
    </row>
    <row r="15" spans="1:6" s="191" customFormat="1" ht="36" customHeight="1">
      <c r="A15" s="204"/>
      <c r="B15" s="198"/>
      <c r="C15" s="199" t="s">
        <v>79</v>
      </c>
      <c r="D15" s="198"/>
      <c r="E15" s="204" t="s">
        <v>80</v>
      </c>
      <c r="F15" s="198"/>
    </row>
    <row r="16" spans="1:6" s="191" customFormat="1" ht="36" customHeight="1">
      <c r="A16" s="204"/>
      <c r="B16" s="198"/>
      <c r="C16" s="199" t="s">
        <v>82</v>
      </c>
      <c r="D16" s="198">
        <v>1111.68</v>
      </c>
      <c r="E16" s="204" t="s">
        <v>83</v>
      </c>
      <c r="F16" s="198"/>
    </row>
    <row r="17" spans="1:6" s="191" customFormat="1" ht="36" customHeight="1">
      <c r="A17" s="204"/>
      <c r="B17" s="198"/>
      <c r="C17" s="199" t="s">
        <v>85</v>
      </c>
      <c r="D17" s="198"/>
      <c r="E17" s="204" t="s">
        <v>86</v>
      </c>
      <c r="F17" s="198"/>
    </row>
    <row r="18" spans="1:6" s="191" customFormat="1" ht="36" customHeight="1">
      <c r="A18" s="204"/>
      <c r="B18" s="205"/>
      <c r="C18" s="199" t="s">
        <v>87</v>
      </c>
      <c r="D18" s="198"/>
      <c r="E18" s="204" t="s">
        <v>88</v>
      </c>
      <c r="F18" s="198"/>
    </row>
    <row r="19" spans="1:6" s="191" customFormat="1" ht="36" customHeight="1">
      <c r="A19" s="204"/>
      <c r="B19" s="206"/>
      <c r="C19" s="199" t="s">
        <v>89</v>
      </c>
      <c r="D19" s="198"/>
      <c r="E19" s="204" t="s">
        <v>90</v>
      </c>
      <c r="F19" s="198"/>
    </row>
    <row r="20" spans="1:6" s="191" customFormat="1" ht="36" customHeight="1">
      <c r="A20" s="204"/>
      <c r="B20" s="205"/>
      <c r="C20" s="199" t="s">
        <v>91</v>
      </c>
      <c r="D20" s="198"/>
      <c r="E20" s="204" t="s">
        <v>92</v>
      </c>
      <c r="F20" s="198"/>
    </row>
    <row r="21" spans="1:6" s="191" customFormat="1" ht="36" customHeight="1">
      <c r="A21" s="207"/>
      <c r="B21" s="205"/>
      <c r="C21" s="199" t="s">
        <v>93</v>
      </c>
      <c r="D21" s="198"/>
      <c r="E21" s="204" t="s">
        <v>94</v>
      </c>
      <c r="F21" s="198"/>
    </row>
    <row r="22" spans="1:6" s="191" customFormat="1" ht="36" customHeight="1">
      <c r="A22" s="208"/>
      <c r="B22" s="205"/>
      <c r="C22" s="199" t="s">
        <v>95</v>
      </c>
      <c r="D22" s="198"/>
      <c r="E22" s="202" t="s">
        <v>96</v>
      </c>
      <c r="F22" s="198"/>
    </row>
    <row r="23" spans="1:6" s="191" customFormat="1" ht="36" customHeight="1">
      <c r="A23" s="209"/>
      <c r="B23" s="205"/>
      <c r="C23" s="199" t="s">
        <v>97</v>
      </c>
      <c r="D23" s="198"/>
      <c r="E23" s="210" t="s">
        <v>98</v>
      </c>
      <c r="F23" s="198"/>
    </row>
    <row r="24" spans="1:6" s="191" customFormat="1" ht="36" customHeight="1">
      <c r="A24" s="209"/>
      <c r="B24" s="205"/>
      <c r="C24" s="199" t="s">
        <v>99</v>
      </c>
      <c r="D24" s="198"/>
      <c r="E24" s="210" t="s">
        <v>100</v>
      </c>
      <c r="F24" s="198"/>
    </row>
    <row r="25" spans="1:7" s="191" customFormat="1" ht="36" customHeight="1">
      <c r="A25" s="209"/>
      <c r="B25" s="205"/>
      <c r="C25" s="199" t="s">
        <v>101</v>
      </c>
      <c r="D25" s="198"/>
      <c r="E25" s="210" t="s">
        <v>102</v>
      </c>
      <c r="F25" s="198"/>
      <c r="G25" s="203"/>
    </row>
    <row r="26" spans="1:8" s="191" customFormat="1" ht="36" customHeight="1">
      <c r="A26" s="209"/>
      <c r="B26" s="205"/>
      <c r="C26" s="199" t="s">
        <v>103</v>
      </c>
      <c r="D26" s="198"/>
      <c r="E26" s="211"/>
      <c r="F26" s="198"/>
      <c r="G26" s="203"/>
      <c r="H26" s="203"/>
    </row>
    <row r="27" spans="1:8" s="191" customFormat="1" ht="36" customHeight="1">
      <c r="A27" s="208"/>
      <c r="B27" s="206"/>
      <c r="C27" s="199" t="s">
        <v>104</v>
      </c>
      <c r="D27" s="198"/>
      <c r="E27" s="211"/>
      <c r="F27" s="198"/>
      <c r="G27" s="203"/>
      <c r="H27" s="203"/>
    </row>
    <row r="28" spans="1:8" s="191" customFormat="1" ht="36" customHeight="1">
      <c r="A28" s="209"/>
      <c r="B28" s="205"/>
      <c r="C28" s="199" t="s">
        <v>105</v>
      </c>
      <c r="D28" s="198"/>
      <c r="E28" s="211"/>
      <c r="F28" s="198"/>
      <c r="G28" s="203"/>
      <c r="H28" s="203"/>
    </row>
    <row r="29" spans="1:8" s="191" customFormat="1" ht="36" customHeight="1">
      <c r="A29" s="208"/>
      <c r="B29" s="206"/>
      <c r="C29" s="199" t="s">
        <v>106</v>
      </c>
      <c r="D29" s="198"/>
      <c r="E29" s="211"/>
      <c r="F29" s="198"/>
      <c r="G29" s="203"/>
      <c r="H29" s="203"/>
    </row>
    <row r="30" spans="1:7" s="191" customFormat="1" ht="36" customHeight="1">
      <c r="A30" s="208"/>
      <c r="B30" s="205"/>
      <c r="C30" s="199" t="s">
        <v>107</v>
      </c>
      <c r="D30" s="198"/>
      <c r="E30" s="211"/>
      <c r="F30" s="198"/>
      <c r="G30" s="203"/>
    </row>
    <row r="31" spans="1:6" s="191" customFormat="1" ht="36" customHeight="1">
      <c r="A31" s="208"/>
      <c r="B31" s="205"/>
      <c r="C31" s="199" t="s">
        <v>108</v>
      </c>
      <c r="D31" s="198"/>
      <c r="E31" s="211"/>
      <c r="F31" s="198"/>
    </row>
    <row r="32" spans="1:6" s="191" customFormat="1" ht="36" customHeight="1">
      <c r="A32" s="208"/>
      <c r="B32" s="205"/>
      <c r="C32" s="199" t="s">
        <v>109</v>
      </c>
      <c r="D32" s="198"/>
      <c r="E32" s="211"/>
      <c r="F32" s="198"/>
    </row>
    <row r="33" spans="1:8" s="191" customFormat="1" ht="36" customHeight="1">
      <c r="A33" s="208"/>
      <c r="B33" s="205"/>
      <c r="C33" s="199" t="s">
        <v>110</v>
      </c>
      <c r="D33" s="198"/>
      <c r="E33" s="211"/>
      <c r="F33" s="198"/>
      <c r="G33" s="203"/>
      <c r="H33" s="203"/>
    </row>
    <row r="34" spans="1:6" s="191" customFormat="1" ht="36" customHeight="1">
      <c r="A34" s="207"/>
      <c r="B34" s="205"/>
      <c r="C34" s="199" t="s">
        <v>111</v>
      </c>
      <c r="D34" s="198"/>
      <c r="E34" s="211"/>
      <c r="F34" s="198"/>
    </row>
    <row r="35" spans="1:6" s="191" customFormat="1" ht="36" customHeight="1">
      <c r="A35" s="208"/>
      <c r="B35" s="205"/>
      <c r="C35" s="199"/>
      <c r="D35" s="212"/>
      <c r="E35" s="201"/>
      <c r="F35" s="213"/>
    </row>
    <row r="36" spans="1:6" s="191" customFormat="1" ht="36" customHeight="1">
      <c r="A36" s="195" t="s">
        <v>112</v>
      </c>
      <c r="B36" s="214">
        <f>B6</f>
        <v>1111.68</v>
      </c>
      <c r="C36" s="195" t="s">
        <v>113</v>
      </c>
      <c r="D36" s="215">
        <f>D6</f>
        <v>1111.68</v>
      </c>
      <c r="E36" s="195" t="s">
        <v>113</v>
      </c>
      <c r="F36" s="216">
        <f>SUM(F6)</f>
        <v>1111.68</v>
      </c>
    </row>
    <row r="37" spans="1:6" s="191" customFormat="1" ht="36" customHeight="1">
      <c r="A37" s="199" t="s">
        <v>118</v>
      </c>
      <c r="B37" s="217">
        <f>B38+B39</f>
        <v>0</v>
      </c>
      <c r="C37" s="204" t="s">
        <v>115</v>
      </c>
      <c r="D37" s="212">
        <f>SUM(B41)-SUM(D36)</f>
        <v>0</v>
      </c>
      <c r="E37" s="204" t="s">
        <v>115</v>
      </c>
      <c r="F37" s="213">
        <f>D37</f>
        <v>0</v>
      </c>
    </row>
    <row r="38" spans="1:6" s="191" customFormat="1" ht="36" customHeight="1">
      <c r="A38" s="199" t="s">
        <v>119</v>
      </c>
      <c r="B38" s="205"/>
      <c r="C38" s="204"/>
      <c r="D38" s="198"/>
      <c r="E38" s="204"/>
      <c r="F38" s="198"/>
    </row>
    <row r="39" spans="1:6" s="191" customFormat="1" ht="36" customHeight="1">
      <c r="A39" s="199" t="s">
        <v>151</v>
      </c>
      <c r="B39" s="205"/>
      <c r="C39" s="218"/>
      <c r="D39" s="219"/>
      <c r="E39" s="208"/>
      <c r="F39" s="212"/>
    </row>
    <row r="40" spans="1:6" s="191" customFormat="1" ht="36" customHeight="1">
      <c r="A40" s="208"/>
      <c r="B40" s="205"/>
      <c r="C40" s="207"/>
      <c r="D40" s="219"/>
      <c r="E40" s="207"/>
      <c r="F40" s="219"/>
    </row>
    <row r="41" spans="1:6" s="191" customFormat="1" ht="36" customHeight="1">
      <c r="A41" s="194" t="s">
        <v>121</v>
      </c>
      <c r="B41" s="214">
        <f>B36+B37</f>
        <v>1111.68</v>
      </c>
      <c r="C41" s="220" t="s">
        <v>122</v>
      </c>
      <c r="D41" s="215">
        <f>D37+D36</f>
        <v>1111.68</v>
      </c>
      <c r="E41" s="194" t="s">
        <v>122</v>
      </c>
      <c r="F41" s="200">
        <f>F36+F37</f>
        <v>1111.68</v>
      </c>
    </row>
    <row r="42" spans="4:6" ht="12.75" customHeight="1">
      <c r="D42" s="62"/>
      <c r="F42" s="62"/>
    </row>
    <row r="43" spans="4:6" ht="12.75" customHeight="1">
      <c r="D43" s="62"/>
      <c r="F43" s="62"/>
    </row>
    <row r="44" spans="4:6" ht="12.75" customHeight="1">
      <c r="D44" s="62"/>
      <c r="F44" s="62"/>
    </row>
    <row r="45" spans="4:6" ht="12.75" customHeight="1">
      <c r="D45" s="62"/>
      <c r="F45" s="62"/>
    </row>
    <row r="46" spans="4:6" ht="12.75" customHeight="1">
      <c r="D46" s="62"/>
      <c r="F46" s="62"/>
    </row>
    <row r="47" spans="4:6" ht="12.75" customHeight="1">
      <c r="D47" s="62"/>
      <c r="F47" s="62"/>
    </row>
    <row r="48" spans="4:6" ht="12.75" customHeight="1">
      <c r="D48" s="62"/>
      <c r="F48" s="62"/>
    </row>
    <row r="49" spans="4:6" ht="12.75" customHeight="1">
      <c r="D49" s="62"/>
      <c r="F49" s="62"/>
    </row>
    <row r="50" spans="4:6" ht="12.75" customHeight="1">
      <c r="D50" s="62"/>
      <c r="F50" s="62"/>
    </row>
    <row r="51" spans="4:6" ht="12.75" customHeight="1">
      <c r="D51" s="62"/>
      <c r="F51" s="62"/>
    </row>
    <row r="52" spans="4:6" ht="12.75" customHeight="1">
      <c r="D52" s="62"/>
      <c r="F52" s="62"/>
    </row>
    <row r="53" spans="4:6" ht="12.75" customHeight="1">
      <c r="D53" s="62"/>
      <c r="F53" s="62"/>
    </row>
    <row r="54" spans="4:6" ht="12.75" customHeight="1">
      <c r="D54" s="62"/>
      <c r="F54" s="62"/>
    </row>
    <row r="55" ht="12.75" customHeight="1">
      <c r="F55" s="62"/>
    </row>
    <row r="56" ht="12.75" customHeight="1">
      <c r="F56" s="62"/>
    </row>
    <row r="57" ht="12.75" customHeight="1">
      <c r="F57" s="62"/>
    </row>
    <row r="58" ht="12.75" customHeight="1">
      <c r="F58" s="62"/>
    </row>
    <row r="59" ht="12.75" customHeight="1">
      <c r="F59" s="62"/>
    </row>
    <row r="60" ht="12.75" customHeight="1">
      <c r="F60" s="62"/>
    </row>
  </sheetData>
  <sheetProtection/>
  <mergeCells count="3">
    <mergeCell ref="A3:B3"/>
    <mergeCell ref="A4:B4"/>
    <mergeCell ref="C4:F4"/>
  </mergeCells>
  <printOptions horizontalCentered="1"/>
  <pageMargins left="0.39" right="0.39" top="0.79" bottom="1" header="0" footer="0"/>
  <pageSetup fitToHeight="1" fitToWidth="1" horizontalDpi="600" verticalDpi="600" orientation="portrait" paperSize="9" scale="44"/>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topLeftCell="A1">
      <selection activeCell="D16" sqref="D16"/>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3.83203125" style="0" customWidth="1"/>
  </cols>
  <sheetData>
    <row r="1" ht="30" customHeight="1">
      <c r="A1" s="62" t="s">
        <v>19</v>
      </c>
    </row>
    <row r="2" spans="1:7" ht="28.5" customHeight="1">
      <c r="A2" s="87" t="s">
        <v>20</v>
      </c>
      <c r="B2" s="87"/>
      <c r="C2" s="87"/>
      <c r="D2" s="87"/>
      <c r="E2" s="87"/>
      <c r="F2" s="87"/>
      <c r="G2" s="87"/>
    </row>
    <row r="3" ht="22.5" customHeight="1">
      <c r="G3" s="4" t="s">
        <v>48</v>
      </c>
    </row>
    <row r="4" spans="1:7" ht="24.75" customHeight="1">
      <c r="A4" s="89" t="s">
        <v>152</v>
      </c>
      <c r="B4" s="89" t="s">
        <v>153</v>
      </c>
      <c r="C4" s="89" t="s">
        <v>128</v>
      </c>
      <c r="D4" s="89" t="s">
        <v>154</v>
      </c>
      <c r="E4" s="89" t="s">
        <v>155</v>
      </c>
      <c r="F4" s="89" t="s">
        <v>156</v>
      </c>
      <c r="G4" s="89" t="s">
        <v>157</v>
      </c>
    </row>
    <row r="5" spans="1:7" ht="24.75" customHeight="1">
      <c r="A5" s="89" t="s">
        <v>138</v>
      </c>
      <c r="B5" s="89" t="s">
        <v>138</v>
      </c>
      <c r="C5" s="89">
        <v>1</v>
      </c>
      <c r="D5" s="89">
        <v>2</v>
      </c>
      <c r="E5" s="89">
        <v>3</v>
      </c>
      <c r="F5" s="89">
        <v>4</v>
      </c>
      <c r="G5" s="89" t="s">
        <v>138</v>
      </c>
    </row>
    <row r="6" spans="1:7" ht="24.75" customHeight="1">
      <c r="A6" s="187" t="s">
        <v>158</v>
      </c>
      <c r="B6" s="188" t="s">
        <v>159</v>
      </c>
      <c r="C6" s="89">
        <f>SUM(C7:C15)</f>
        <v>1111.68</v>
      </c>
      <c r="D6" s="89">
        <f>SUM(D7:D15)</f>
        <v>717.79</v>
      </c>
      <c r="E6" s="89">
        <f>SUM(E7:E15)</f>
        <v>128.41</v>
      </c>
      <c r="F6" s="89">
        <f>SUM(F7:F15)</f>
        <v>265.48</v>
      </c>
      <c r="G6" s="89"/>
    </row>
    <row r="7" spans="1:7" ht="24.75" customHeight="1">
      <c r="A7" s="189" t="s">
        <v>160</v>
      </c>
      <c r="B7" s="190" t="s">
        <v>161</v>
      </c>
      <c r="C7" s="89">
        <f>SUM(D7:F7)</f>
        <v>653.1</v>
      </c>
      <c r="D7" s="89">
        <v>539.63</v>
      </c>
      <c r="E7" s="89">
        <v>113.47</v>
      </c>
      <c r="F7" s="89"/>
      <c r="G7" s="89"/>
    </row>
    <row r="8" spans="1:7" ht="24.75" customHeight="1">
      <c r="A8" s="189" t="s">
        <v>162</v>
      </c>
      <c r="B8" s="190" t="s">
        <v>163</v>
      </c>
      <c r="C8" s="89">
        <f>SUM(D8:F8)</f>
        <v>33</v>
      </c>
      <c r="D8" s="89"/>
      <c r="E8" s="89"/>
      <c r="F8" s="89">
        <v>33</v>
      </c>
      <c r="G8" s="89"/>
    </row>
    <row r="9" spans="1:7" ht="24.75" customHeight="1">
      <c r="A9" s="89">
        <v>2101011</v>
      </c>
      <c r="B9" s="89" t="s">
        <v>164</v>
      </c>
      <c r="C9" s="89">
        <f>SUM(D9:F9)</f>
        <v>121.32</v>
      </c>
      <c r="D9" s="89"/>
      <c r="E9" s="89"/>
      <c r="F9" s="89">
        <v>121.32</v>
      </c>
      <c r="G9" s="89"/>
    </row>
    <row r="10" spans="1:7" ht="24.75" customHeight="1">
      <c r="A10" s="189" t="s">
        <v>165</v>
      </c>
      <c r="B10" s="190" t="s">
        <v>166</v>
      </c>
      <c r="C10" s="89">
        <f>SUM(D10:F10)</f>
        <v>193.1</v>
      </c>
      <c r="D10" s="89">
        <v>178.16</v>
      </c>
      <c r="E10" s="89">
        <v>14.94</v>
      </c>
      <c r="F10" s="89"/>
      <c r="G10" s="89"/>
    </row>
    <row r="11" spans="1:7" ht="24.75" customHeight="1">
      <c r="A11" s="189" t="s">
        <v>167</v>
      </c>
      <c r="B11" s="190" t="s">
        <v>168</v>
      </c>
      <c r="C11" s="89">
        <f>SUM(D11:F11)</f>
        <v>111.16</v>
      </c>
      <c r="D11" s="89"/>
      <c r="E11" s="89"/>
      <c r="F11" s="89">
        <v>111.16</v>
      </c>
      <c r="G11" s="89"/>
    </row>
    <row r="12" spans="1:7" ht="24.75" customHeight="1">
      <c r="A12" s="189"/>
      <c r="B12" s="190"/>
      <c r="C12" s="89"/>
      <c r="D12" s="89"/>
      <c r="E12" s="89"/>
      <c r="F12" s="89"/>
      <c r="G12" s="89"/>
    </row>
    <row r="13" ht="23.25" customHeight="1"/>
    <row r="14" ht="23.25" customHeight="1"/>
    <row r="16" ht="23.25" customHeight="1"/>
    <row r="17" spans="1:3" ht="12.75" customHeight="1">
      <c r="A17" s="62"/>
      <c r="C17" s="62"/>
    </row>
    <row r="18" spans="1:3" ht="12.75" customHeight="1">
      <c r="A18" s="62"/>
      <c r="C18" s="62"/>
    </row>
    <row r="19" spans="1:2" ht="12.75" customHeight="1">
      <c r="A19" s="62"/>
      <c r="B19" s="62"/>
    </row>
    <row r="20" ht="12.75" customHeight="1">
      <c r="B20" s="62"/>
    </row>
    <row r="21" ht="12.75" customHeight="1">
      <c r="B21" s="62"/>
    </row>
    <row r="22" ht="12.75" customHeight="1">
      <c r="B22" s="62"/>
    </row>
    <row r="23" ht="12.75" customHeight="1">
      <c r="B23" s="62"/>
    </row>
  </sheetData>
  <sheetProtection/>
  <printOptions horizontalCentered="1"/>
  <pageMargins left="0.39" right="0.24"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50"/>
  <sheetViews>
    <sheetView showGridLines="0" showZeros="0" workbookViewId="0" topLeftCell="A1">
      <selection activeCell="J20" sqref="J20"/>
    </sheetView>
  </sheetViews>
  <sheetFormatPr defaultColWidth="9.16015625" defaultRowHeight="12.75" customHeight="1"/>
  <cols>
    <col min="1" max="1" width="19" style="0" customWidth="1"/>
    <col min="2" max="2" width="31.66015625" style="0" customWidth="1"/>
    <col min="3" max="4" width="21.33203125" style="168" customWidth="1"/>
    <col min="5" max="5" width="21.33203125" style="105" customWidth="1"/>
    <col min="6" max="6" width="17.66015625" style="105" customWidth="1"/>
  </cols>
  <sheetData>
    <row r="1" ht="30" customHeight="1">
      <c r="A1" s="62" t="s">
        <v>21</v>
      </c>
    </row>
    <row r="2" spans="1:6" ht="28.5" customHeight="1">
      <c r="A2" s="87" t="s">
        <v>22</v>
      </c>
      <c r="B2" s="87"/>
      <c r="C2" s="169"/>
      <c r="D2" s="169"/>
      <c r="E2" s="106"/>
      <c r="F2" s="106"/>
    </row>
    <row r="3" ht="22.5" customHeight="1">
      <c r="F3" s="170" t="s">
        <v>48</v>
      </c>
    </row>
    <row r="4" spans="1:6" ht="22.5" customHeight="1">
      <c r="A4" s="89" t="s">
        <v>169</v>
      </c>
      <c r="B4" s="89" t="s">
        <v>170</v>
      </c>
      <c r="C4" s="171" t="s">
        <v>128</v>
      </c>
      <c r="D4" s="171" t="s">
        <v>154</v>
      </c>
      <c r="E4" s="108" t="s">
        <v>155</v>
      </c>
      <c r="F4" s="108" t="s">
        <v>156</v>
      </c>
    </row>
    <row r="5" spans="1:6" ht="15.75" customHeight="1">
      <c r="A5" s="73" t="s">
        <v>138</v>
      </c>
      <c r="B5" s="73" t="s">
        <v>138</v>
      </c>
      <c r="C5" s="172">
        <v>1</v>
      </c>
      <c r="D5" s="172">
        <v>2</v>
      </c>
      <c r="E5" s="109">
        <v>3</v>
      </c>
      <c r="F5" s="109">
        <v>4</v>
      </c>
    </row>
    <row r="6" spans="1:6" s="162" customFormat="1" ht="22.5" customHeight="1">
      <c r="A6" s="173"/>
      <c r="B6" s="174" t="s">
        <v>128</v>
      </c>
      <c r="C6" s="175">
        <f>C7+C18+C33</f>
        <v>1111.6799999999996</v>
      </c>
      <c r="D6" s="175">
        <f>D7+D18+D33</f>
        <v>717.7899999999998</v>
      </c>
      <c r="E6" s="176">
        <f>E7+E18+E33</f>
        <v>128.41</v>
      </c>
      <c r="F6" s="176">
        <f>F7+F18+F33</f>
        <v>265.48</v>
      </c>
    </row>
    <row r="7" spans="1:6" s="162" customFormat="1" ht="22.5" customHeight="1">
      <c r="A7" s="177" t="s">
        <v>171</v>
      </c>
      <c r="B7" s="178" t="s">
        <v>172</v>
      </c>
      <c r="C7" s="175">
        <f>SUM(D7:F7)</f>
        <v>701.1999999999998</v>
      </c>
      <c r="D7" s="179">
        <f>SUM(D8:D17)</f>
        <v>701.1999999999998</v>
      </c>
      <c r="E7" s="180"/>
      <c r="F7" s="180"/>
    </row>
    <row r="8" spans="1:6" s="162" customFormat="1" ht="22.5" customHeight="1">
      <c r="A8" s="181" t="s">
        <v>173</v>
      </c>
      <c r="B8" s="181" t="s">
        <v>174</v>
      </c>
      <c r="C8" s="175">
        <f>SUM(D8:F8)</f>
        <v>319.83</v>
      </c>
      <c r="D8" s="179">
        <v>319.83</v>
      </c>
      <c r="E8" s="180"/>
      <c r="F8" s="180"/>
    </row>
    <row r="9" spans="1:6" s="162" customFormat="1" ht="22.5" customHeight="1">
      <c r="A9" s="181" t="s">
        <v>175</v>
      </c>
      <c r="B9" s="181" t="s">
        <v>176</v>
      </c>
      <c r="C9" s="175">
        <f>SUM(D9:F9)</f>
        <v>20.106</v>
      </c>
      <c r="D9" s="179">
        <v>20.106</v>
      </c>
      <c r="E9" s="180"/>
      <c r="F9" s="180"/>
    </row>
    <row r="10" spans="1:6" s="162" customFormat="1" ht="22.5" customHeight="1">
      <c r="A10" s="181" t="s">
        <v>177</v>
      </c>
      <c r="B10" s="181" t="s">
        <v>178</v>
      </c>
      <c r="C10" s="175">
        <f>SUM(D10:F10)</f>
        <v>17.4299</v>
      </c>
      <c r="D10" s="179">
        <v>17.4299</v>
      </c>
      <c r="E10" s="180"/>
      <c r="F10" s="180"/>
    </row>
    <row r="11" spans="1:6" s="162" customFormat="1" ht="22.5" customHeight="1">
      <c r="A11" s="181" t="s">
        <v>179</v>
      </c>
      <c r="B11" s="181" t="s">
        <v>180</v>
      </c>
      <c r="C11" s="175">
        <f aca="true" t="shared" si="0" ref="C11:C17">SUM(D11:F11)</f>
        <v>142.914</v>
      </c>
      <c r="D11" s="179">
        <v>142.914</v>
      </c>
      <c r="E11" s="180"/>
      <c r="F11" s="180"/>
    </row>
    <row r="12" spans="1:6" s="162" customFormat="1" ht="22.5" customHeight="1">
      <c r="A12" s="181" t="s">
        <v>181</v>
      </c>
      <c r="B12" s="181" t="s">
        <v>182</v>
      </c>
      <c r="C12" s="175">
        <f t="shared" si="0"/>
        <v>89.7739</v>
      </c>
      <c r="D12" s="179">
        <v>89.7739</v>
      </c>
      <c r="E12" s="180"/>
      <c r="F12" s="180"/>
    </row>
    <row r="13" spans="1:6" s="162" customFormat="1" ht="22.5" customHeight="1">
      <c r="A13" s="181" t="s">
        <v>183</v>
      </c>
      <c r="B13" s="181" t="s">
        <v>184</v>
      </c>
      <c r="C13" s="175">
        <f t="shared" si="0"/>
        <v>37.8195</v>
      </c>
      <c r="D13" s="179">
        <v>37.8195</v>
      </c>
      <c r="E13" s="180"/>
      <c r="F13" s="180"/>
    </row>
    <row r="14" spans="1:6" s="162" customFormat="1" ht="22.5" customHeight="1">
      <c r="A14" s="181" t="s">
        <v>185</v>
      </c>
      <c r="B14" s="181" t="s">
        <v>186</v>
      </c>
      <c r="C14" s="175">
        <f t="shared" si="0"/>
        <v>1.5149</v>
      </c>
      <c r="D14" s="179">
        <v>1.5149</v>
      </c>
      <c r="E14" s="180"/>
      <c r="F14" s="180"/>
    </row>
    <row r="15" spans="1:6" s="162" customFormat="1" ht="22.5" customHeight="1">
      <c r="A15" s="181" t="s">
        <v>187</v>
      </c>
      <c r="B15" s="181" t="s">
        <v>188</v>
      </c>
      <c r="C15" s="175">
        <f t="shared" si="0"/>
        <v>1.3461</v>
      </c>
      <c r="D15" s="179">
        <v>1.3461</v>
      </c>
      <c r="E15" s="180"/>
      <c r="F15" s="180"/>
    </row>
    <row r="16" spans="1:6" s="162" customFormat="1" ht="22.5" customHeight="1">
      <c r="A16" s="181" t="s">
        <v>189</v>
      </c>
      <c r="B16" s="181" t="s">
        <v>190</v>
      </c>
      <c r="C16" s="175">
        <f t="shared" si="0"/>
        <v>59.216</v>
      </c>
      <c r="D16" s="179">
        <v>59.216</v>
      </c>
      <c r="E16" s="180"/>
      <c r="F16" s="180"/>
    </row>
    <row r="17" spans="1:6" s="162" customFormat="1" ht="22.5" customHeight="1">
      <c r="A17" s="181" t="s">
        <v>191</v>
      </c>
      <c r="B17" s="181" t="s">
        <v>192</v>
      </c>
      <c r="C17" s="175">
        <f t="shared" si="0"/>
        <v>11.2497</v>
      </c>
      <c r="D17" s="179">
        <v>11.2497</v>
      </c>
      <c r="E17" s="180"/>
      <c r="F17" s="180"/>
    </row>
    <row r="18" spans="1:6" s="162" customFormat="1" ht="22.5" customHeight="1">
      <c r="A18" s="177" t="s">
        <v>193</v>
      </c>
      <c r="B18" s="178" t="s">
        <v>194</v>
      </c>
      <c r="C18" s="175">
        <f>SUM(C19:C32)</f>
        <v>393.89</v>
      </c>
      <c r="D18" s="175">
        <f>SUM(D19:D32)</f>
        <v>0</v>
      </c>
      <c r="E18" s="176">
        <f>SUM(E19:E32)</f>
        <v>128.41</v>
      </c>
      <c r="F18" s="176">
        <f>SUM(F19:F32)</f>
        <v>265.48</v>
      </c>
    </row>
    <row r="19" spans="1:6" s="162" customFormat="1" ht="22.5" customHeight="1">
      <c r="A19" s="181" t="s">
        <v>195</v>
      </c>
      <c r="B19" s="181" t="s">
        <v>196</v>
      </c>
      <c r="C19" s="175">
        <f>SUM(D19:F19)</f>
        <v>12.35</v>
      </c>
      <c r="D19" s="179"/>
      <c r="E19" s="180">
        <v>12.35</v>
      </c>
      <c r="F19" s="180"/>
    </row>
    <row r="20" spans="1:6" s="162" customFormat="1" ht="22.5" customHeight="1">
      <c r="A20" s="181" t="s">
        <v>197</v>
      </c>
      <c r="B20" s="181" t="s">
        <v>198</v>
      </c>
      <c r="C20" s="175">
        <f aca="true" t="shared" si="1" ref="C20:C32">SUM(D20:F20)</f>
        <v>28.55</v>
      </c>
      <c r="D20" s="179"/>
      <c r="E20" s="180">
        <v>27.55</v>
      </c>
      <c r="F20" s="180">
        <v>1</v>
      </c>
    </row>
    <row r="21" spans="1:6" s="162" customFormat="1" ht="22.5" customHeight="1">
      <c r="A21" s="181" t="s">
        <v>199</v>
      </c>
      <c r="B21" s="181" t="s">
        <v>200</v>
      </c>
      <c r="C21" s="175">
        <f t="shared" si="1"/>
        <v>2</v>
      </c>
      <c r="D21" s="179"/>
      <c r="E21" s="180">
        <v>2</v>
      </c>
      <c r="F21" s="180"/>
    </row>
    <row r="22" spans="1:6" s="162" customFormat="1" ht="22.5" customHeight="1">
      <c r="A22" s="181" t="s">
        <v>201</v>
      </c>
      <c r="B22" s="181" t="s">
        <v>202</v>
      </c>
      <c r="C22" s="175">
        <f t="shared" si="1"/>
        <v>3</v>
      </c>
      <c r="D22" s="179"/>
      <c r="E22" s="180">
        <v>3</v>
      </c>
      <c r="F22" s="180"/>
    </row>
    <row r="23" spans="1:6" s="162" customFormat="1" ht="22.5" customHeight="1">
      <c r="A23" s="181" t="s">
        <v>203</v>
      </c>
      <c r="B23" s="181" t="s">
        <v>204</v>
      </c>
      <c r="C23" s="175">
        <f t="shared" si="1"/>
        <v>1.4</v>
      </c>
      <c r="D23" s="179"/>
      <c r="E23" s="180">
        <v>1.4</v>
      </c>
      <c r="F23" s="180"/>
    </row>
    <row r="24" spans="1:6" s="162" customFormat="1" ht="22.5" customHeight="1">
      <c r="A24" s="181" t="s">
        <v>205</v>
      </c>
      <c r="B24" s="181" t="s">
        <v>206</v>
      </c>
      <c r="C24" s="175">
        <f t="shared" si="1"/>
        <v>37</v>
      </c>
      <c r="D24" s="179"/>
      <c r="E24" s="180">
        <v>35</v>
      </c>
      <c r="F24" s="180">
        <v>2</v>
      </c>
    </row>
    <row r="25" spans="1:6" s="162" customFormat="1" ht="22.5" customHeight="1">
      <c r="A25" s="181" t="s">
        <v>207</v>
      </c>
      <c r="B25" s="181" t="s">
        <v>208</v>
      </c>
      <c r="C25" s="175">
        <f t="shared" si="1"/>
        <v>15</v>
      </c>
      <c r="D25" s="179"/>
      <c r="E25" s="180">
        <v>15</v>
      </c>
      <c r="F25" s="180"/>
    </row>
    <row r="26" spans="1:6" s="162" customFormat="1" ht="22.5" customHeight="1">
      <c r="A26" s="181" t="s">
        <v>209</v>
      </c>
      <c r="B26" s="181" t="s">
        <v>210</v>
      </c>
      <c r="C26" s="175">
        <f t="shared" si="1"/>
        <v>1</v>
      </c>
      <c r="D26" s="179"/>
      <c r="E26" s="180">
        <v>1</v>
      </c>
      <c r="F26" s="180"/>
    </row>
    <row r="27" spans="1:6" s="162" customFormat="1" ht="22.5" customHeight="1">
      <c r="A27" s="181" t="s">
        <v>211</v>
      </c>
      <c r="B27" s="181" t="s">
        <v>212</v>
      </c>
      <c r="C27" s="175">
        <f t="shared" si="1"/>
        <v>1.6</v>
      </c>
      <c r="D27" s="179"/>
      <c r="E27" s="180">
        <v>1.6</v>
      </c>
      <c r="F27" s="180"/>
    </row>
    <row r="28" spans="1:6" s="162" customFormat="1" ht="22.5" customHeight="1">
      <c r="A28" s="181" t="s">
        <v>213</v>
      </c>
      <c r="B28" s="181" t="s">
        <v>214</v>
      </c>
      <c r="C28" s="175">
        <f t="shared" si="1"/>
        <v>32</v>
      </c>
      <c r="D28" s="179"/>
      <c r="E28" s="180"/>
      <c r="F28" s="180">
        <v>32</v>
      </c>
    </row>
    <row r="29" spans="1:6" s="162" customFormat="1" ht="22.5" customHeight="1">
      <c r="A29" s="181" t="s">
        <v>215</v>
      </c>
      <c r="B29" s="181" t="s">
        <v>216</v>
      </c>
      <c r="C29" s="175">
        <f t="shared" si="1"/>
        <v>6.69</v>
      </c>
      <c r="D29" s="179"/>
      <c r="E29" s="180">
        <v>6.69</v>
      </c>
      <c r="F29" s="180"/>
    </row>
    <row r="30" spans="1:6" s="162" customFormat="1" ht="22.5" customHeight="1">
      <c r="A30" s="181" t="s">
        <v>217</v>
      </c>
      <c r="B30" s="181" t="s">
        <v>218</v>
      </c>
      <c r="C30" s="175">
        <f t="shared" si="1"/>
        <v>8</v>
      </c>
      <c r="D30" s="179"/>
      <c r="E30" s="180">
        <v>8</v>
      </c>
      <c r="F30" s="180"/>
    </row>
    <row r="31" spans="1:6" s="162" customFormat="1" ht="22.5" customHeight="1">
      <c r="A31" s="181" t="s">
        <v>219</v>
      </c>
      <c r="B31" s="181" t="s">
        <v>220</v>
      </c>
      <c r="C31" s="175">
        <f t="shared" si="1"/>
        <v>6.42</v>
      </c>
      <c r="D31" s="179"/>
      <c r="E31" s="180">
        <v>6.42</v>
      </c>
      <c r="F31" s="180"/>
    </row>
    <row r="32" spans="1:6" s="162" customFormat="1" ht="22.5" customHeight="1">
      <c r="A32" s="181" t="s">
        <v>221</v>
      </c>
      <c r="B32" s="181" t="s">
        <v>222</v>
      </c>
      <c r="C32" s="175">
        <f t="shared" si="1"/>
        <v>238.88</v>
      </c>
      <c r="D32" s="179"/>
      <c r="E32" s="180">
        <v>8.4</v>
      </c>
      <c r="F32" s="180">
        <v>230.48</v>
      </c>
    </row>
    <row r="33" spans="1:6" s="162" customFormat="1" ht="22.5" customHeight="1">
      <c r="A33" s="177" t="s">
        <v>223</v>
      </c>
      <c r="B33" s="177" t="s">
        <v>224</v>
      </c>
      <c r="C33" s="182">
        <f>SUM(C34:C36)</f>
        <v>16.589999999999996</v>
      </c>
      <c r="D33" s="182">
        <f>SUM(D34:D36)</f>
        <v>16.589999999999996</v>
      </c>
      <c r="E33" s="183">
        <f>SUM(E34:E36)</f>
        <v>0</v>
      </c>
      <c r="F33" s="183">
        <f>SUM(F34:F36)</f>
        <v>0</v>
      </c>
    </row>
    <row r="34" spans="1:6" s="162" customFormat="1" ht="22.5" customHeight="1">
      <c r="A34" s="181" t="s">
        <v>225</v>
      </c>
      <c r="B34" s="181" t="s">
        <v>226</v>
      </c>
      <c r="C34" s="175">
        <f>SUM(D34:F34)</f>
        <v>16.1028</v>
      </c>
      <c r="D34" s="179">
        <v>16.1028</v>
      </c>
      <c r="E34" s="180"/>
      <c r="F34" s="180"/>
    </row>
    <row r="35" spans="1:6" s="162" customFormat="1" ht="22.5" customHeight="1">
      <c r="A35" s="181" t="s">
        <v>227</v>
      </c>
      <c r="B35" s="181" t="s">
        <v>228</v>
      </c>
      <c r="C35" s="175">
        <f>SUM(D35:F35)</f>
        <v>0.36</v>
      </c>
      <c r="D35" s="179">
        <v>0.36</v>
      </c>
      <c r="E35" s="180"/>
      <c r="F35" s="180"/>
    </row>
    <row r="36" spans="1:6" s="162" customFormat="1" ht="22.5" customHeight="1">
      <c r="A36" s="181" t="s">
        <v>229</v>
      </c>
      <c r="B36" s="181" t="s">
        <v>230</v>
      </c>
      <c r="C36" s="175">
        <f>SUM(D36:F36)</f>
        <v>0.1272</v>
      </c>
      <c r="D36" s="179">
        <v>0.1272</v>
      </c>
      <c r="E36" s="180"/>
      <c r="F36" s="180"/>
    </row>
    <row r="37" spans="3:6" s="162" customFormat="1" ht="12.75" customHeight="1">
      <c r="C37" s="184"/>
      <c r="D37" s="184"/>
      <c r="E37" s="185"/>
      <c r="F37" s="185"/>
    </row>
    <row r="50" spans="5:6" s="167" customFormat="1" ht="12.75" customHeight="1">
      <c r="E50" s="186"/>
      <c r="F50" s="186"/>
    </row>
    <row r="51" ht="11.25"/>
  </sheetData>
  <sheetProtection/>
  <printOptions horizontalCentered="1"/>
  <pageMargins left="0.59" right="0.59" top="0.79" bottom="0.79" header="0.5" footer="0.5"/>
  <pageSetup fitToHeight="1000" fitToWidth="1"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C12" sqref="C12"/>
    </sheetView>
  </sheetViews>
  <sheetFormatPr defaultColWidth="9.16015625" defaultRowHeight="12.75" customHeight="1"/>
  <cols>
    <col min="1" max="6" width="23" style="0" customWidth="1"/>
  </cols>
  <sheetData>
    <row r="1" ht="30" customHeight="1">
      <c r="A1" s="62" t="s">
        <v>23</v>
      </c>
    </row>
    <row r="2" spans="1:6" ht="28.5" customHeight="1">
      <c r="A2" s="87" t="s">
        <v>231</v>
      </c>
      <c r="B2" s="87"/>
      <c r="C2" s="87"/>
      <c r="D2" s="87"/>
      <c r="E2" s="87"/>
      <c r="F2" s="87"/>
    </row>
    <row r="3" ht="22.5" customHeight="1">
      <c r="F3" s="4" t="s">
        <v>48</v>
      </c>
    </row>
    <row r="4" spans="1:6" ht="28.5" customHeight="1">
      <c r="A4" s="89" t="s">
        <v>152</v>
      </c>
      <c r="B4" s="89" t="s">
        <v>153</v>
      </c>
      <c r="C4" s="89" t="s">
        <v>128</v>
      </c>
      <c r="D4" s="89" t="s">
        <v>154</v>
      </c>
      <c r="E4" s="89" t="s">
        <v>155</v>
      </c>
      <c r="F4" s="89" t="s">
        <v>157</v>
      </c>
    </row>
    <row r="5" spans="1:6" ht="28.5" customHeight="1">
      <c r="A5" s="73" t="s">
        <v>138</v>
      </c>
      <c r="B5" s="73" t="s">
        <v>138</v>
      </c>
      <c r="C5" s="73">
        <v>1</v>
      </c>
      <c r="D5" s="73">
        <v>2</v>
      </c>
      <c r="E5" s="73">
        <v>3</v>
      </c>
      <c r="F5" s="73" t="s">
        <v>138</v>
      </c>
    </row>
    <row r="6" spans="1:6" s="162" customFormat="1" ht="28.5" customHeight="1">
      <c r="A6" s="163" t="s">
        <v>232</v>
      </c>
      <c r="B6" s="164" t="s">
        <v>159</v>
      </c>
      <c r="C6" s="92">
        <f>SUM(C7:C8)</f>
        <v>846.2</v>
      </c>
      <c r="D6" s="92">
        <f>SUM(D7:D8)</f>
        <v>717.79</v>
      </c>
      <c r="E6" s="92">
        <f>SUM(E7:E8)</f>
        <v>128.41</v>
      </c>
      <c r="F6" s="92">
        <f>SUM(F7:F8)</f>
        <v>0</v>
      </c>
    </row>
    <row r="7" spans="1:6" s="162" customFormat="1" ht="28.5" customHeight="1">
      <c r="A7" s="165" t="s">
        <v>233</v>
      </c>
      <c r="B7" s="166" t="s">
        <v>161</v>
      </c>
      <c r="C7" s="92">
        <f>SUM(D7:F7)</f>
        <v>653.1</v>
      </c>
      <c r="D7" s="92">
        <v>539.63</v>
      </c>
      <c r="E7" s="92">
        <v>113.47</v>
      </c>
      <c r="F7" s="92"/>
    </row>
    <row r="8" spans="1:6" s="162" customFormat="1" ht="28.5" customHeight="1">
      <c r="A8" s="165" t="s">
        <v>234</v>
      </c>
      <c r="B8" s="166" t="s">
        <v>166</v>
      </c>
      <c r="C8" s="92">
        <f>SUM(D8:F8)</f>
        <v>193.1</v>
      </c>
      <c r="D8" s="92">
        <v>178.16</v>
      </c>
      <c r="E8" s="92">
        <v>14.94</v>
      </c>
      <c r="F8" s="92"/>
    </row>
    <row r="9" spans="1:6" ht="33" customHeight="1">
      <c r="A9" s="78"/>
      <c r="B9" s="79"/>
      <c r="C9" s="78"/>
      <c r="D9" s="79"/>
      <c r="E9" s="79"/>
      <c r="F9" s="79"/>
    </row>
    <row r="10" spans="1:3" ht="12.75" customHeight="1">
      <c r="A10" s="62"/>
      <c r="C10" s="62"/>
    </row>
    <row r="11" spans="1:2" ht="12.75" customHeight="1">
      <c r="A11" s="62"/>
      <c r="B11" s="62"/>
    </row>
    <row r="12" ht="12.75" customHeight="1">
      <c r="B12" s="62"/>
    </row>
    <row r="13" ht="12.75" customHeight="1">
      <c r="B13" s="62"/>
    </row>
    <row r="14" ht="12.75" customHeight="1">
      <c r="B14" s="62"/>
    </row>
    <row r="15" ht="12.75" customHeight="1">
      <c r="B15" s="62"/>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秀</cp:lastModifiedBy>
  <cp:lastPrinted>2018-06-07T08:36:30Z</cp:lastPrinted>
  <dcterms:created xsi:type="dcterms:W3CDTF">2018-01-09T01:56:11Z</dcterms:created>
  <dcterms:modified xsi:type="dcterms:W3CDTF">2018-06-26T05:46:42Z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2052-11.1.0.7585</vt:lpwstr>
  </property>
</Properties>
</file>