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'表10-部门综合预算专项业务经费支出表'!$A$1:$D$27</definedName>
    <definedName name="_xlnm.Print_Area" localSheetId="12">'表11-部门综合预算政府采购（资产配置、购买服务）预算表'!$A$1:$N$14</definedName>
    <definedName name="_xlnm.Print_Area" localSheetId="13">'表12-部门综合预算一般公共预算拨款“三公”经费及会议培训费表'!$A$1:$AC$25</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'表2-部门综合预算收入总表'!$A$1:$P$24</definedName>
    <definedName name="_xlnm.Print_Area" localSheetId="4">'表3-部门综合预算支出总表'!$A$1:$N$26</definedName>
    <definedName name="_xlnm.Print_Area" localSheetId="5">'表4-部门综合预算财政拨款收支总表'!$A$1:$F$41</definedName>
    <definedName name="_xlnm.Print_Area" localSheetId="6">'表5-部门综合预算一般公共预算支出明细表（按功能科目分）'!$A$1:$G$18</definedName>
    <definedName name="_xlnm.Print_Area" localSheetId="7">'表6-部门综合预算一般公共预算支出明细表（按经济分类科目分）'!$A$1:$F$40</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'表8-部门综合预一般公共预算基本支出明细表（按经济分类科目分）'!$A$1:$F$35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<sst xmlns="http://schemas.openxmlformats.org/spreadsheetml/2006/main" count="1011" uniqueCount="431">
  <si>
    <t>附件2</t>
  </si>
  <si>
    <t>2018年部门综合预算公开报表</t>
  </si>
  <si>
    <t xml:space="preserve">                部门名称：神木市农业局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</si>
  <si>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</si>
  <si>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</si>
  <si>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</si>
  <si>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</si>
  <si>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</si>
  <si>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</si>
  <si>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</si>
  <si>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</si>
  <si>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</si>
  <si>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</si>
  <si>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</si>
  <si>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</si>
  <si>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</si>
  <si>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</si>
  <si>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</si>
  <si>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</si>
  <si>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</si>
  <si>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</si>
  <si>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</si>
  <si>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</si>
  <si>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</si>
  <si>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</si>
  <si>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</si>
  <si>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</si>
  <si>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</si>
  <si>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</si>
  <si>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</si>
  <si>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</si>
  <si>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</si>
  <si>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</si>
  <si>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</si>
  <si>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本部门无政府性基金预算收支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</si>
  <si>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</si>
  <si>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</si>
  <si>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</si>
  <si>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</si>
  <si>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</si>
  <si>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</si>
  <si>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</si>
  <si>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</si>
  <si>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无此项业务</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</si>
  <si>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</si>
  <si>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</si>
  <si>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</si>
  <si>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</si>
  <si>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</si>
  <si>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</si>
  <si>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</si>
  <si>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</si>
  <si>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</si>
  <si>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</si>
  <si>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</si>
  <si>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</si>
  <si>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</si>
  <si>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</si>
  <si>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</si>
  <si>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</si>
  <si>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</si>
  <si>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</si>
  <si>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</si>
  <si>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</si>
  <si>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</si>
  <si>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</si>
  <si>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</si>
  <si>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</si>
  <si>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</si>
  <si>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</si>
  <si>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</si>
  <si>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</si>
  <si>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</si>
  <si>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</si>
  <si>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</si>
  <si>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</si>
  <si>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</si>
  <si>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</si>
  <si>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</si>
  <si>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</si>
  <si>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</si>
  <si>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</si>
  <si>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</si>
  <si>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</si>
  <si>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</si>
  <si>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</si>
  <si>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</si>
  <si>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</si>
  <si>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</si>
  <si>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</si>
  <si>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</si>
  <si>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</si>
  <si>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</si>
  <si>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</si>
  <si>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</si>
  <si>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</si>
  <si>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</si>
  <si>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</si>
  <si>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</si>
  <si>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</si>
  <si>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</si>
  <si>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</si>
  <si>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</si>
  <si>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</si>
  <si>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</si>
  <si>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</si>
  <si>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</si>
  <si>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</si>
  <si>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</si>
  <si>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</si>
  <si>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</si>
  <si>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</si>
  <si>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</si>
  <si>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</si>
  <si>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</si>
  <si>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</si>
  <si>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</si>
  <si>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</si>
  <si>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</si>
  <si>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</si>
  <si>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</si>
  <si>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</si>
  <si>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</si>
  <si>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</si>
  <si>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</si>
  <si>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</si>
  <si>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</si>
  <si>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</si>
  <si>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</si>
  <si>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</si>
  <si>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</si>
  <si>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</si>
  <si>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</si>
  <si>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</si>
  <si>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</si>
  <si>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</si>
  <si>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</si>
  <si>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</si>
  <si>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</si>
  <si>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</si>
  <si>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</si>
  <si>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501001</t>
  </si>
  <si>
    <t>神木市农业局</t>
  </si>
  <si>
    <t>501002</t>
  </si>
  <si>
    <t>农经站</t>
  </si>
  <si>
    <t>501003</t>
  </si>
  <si>
    <t>种子管理站</t>
  </si>
  <si>
    <t>501004</t>
  </si>
  <si>
    <t>农技中心</t>
  </si>
  <si>
    <t>501005</t>
  </si>
  <si>
    <t>园艺站</t>
  </si>
  <si>
    <t>501006</t>
  </si>
  <si>
    <t>农机管理站</t>
  </si>
  <si>
    <t>501007</t>
  </si>
  <si>
    <t>农机监理站</t>
  </si>
  <si>
    <t>501008</t>
  </si>
  <si>
    <t>农产品质量安全检测中心</t>
  </si>
  <si>
    <t>501010</t>
  </si>
  <si>
    <t>农村能源技术推广站</t>
  </si>
  <si>
    <t>501011</t>
  </si>
  <si>
    <t>尔林兔农业技术推广站</t>
  </si>
  <si>
    <t>501012</t>
  </si>
  <si>
    <t>高家堡农业技术推广站</t>
  </si>
  <si>
    <t>501013</t>
  </si>
  <si>
    <t>花石崖农业技术推广站</t>
  </si>
  <si>
    <t>501014</t>
  </si>
  <si>
    <t>沙峁农业技术推广站</t>
  </si>
  <si>
    <t>501015</t>
  </si>
  <si>
    <t>孙家岔农业技术推广站</t>
  </si>
  <si>
    <t>501016</t>
  </si>
  <si>
    <t>神木镇农业技术推广站</t>
  </si>
  <si>
    <t>501017</t>
  </si>
  <si>
    <t>农业行政执法大队</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</si>
  <si>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</si>
  <si>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</si>
  <si>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</si>
  <si>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</si>
  <si>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</si>
  <si>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</si>
  <si>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</si>
  <si>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</si>
  <si>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</si>
  <si>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</si>
  <si>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</si>
  <si>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</si>
  <si>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</si>
  <si>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</si>
  <si>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</si>
  <si>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农林水支出</t>
  </si>
  <si>
    <t>行政运行</t>
  </si>
  <si>
    <t>一般行政管理事务</t>
  </si>
  <si>
    <t>事业运行</t>
  </si>
  <si>
    <t>农业生产资料与技术补贴</t>
  </si>
  <si>
    <t>执法监管</t>
  </si>
  <si>
    <t>农产品质量安全</t>
  </si>
  <si>
    <t>其他金融支农支持</t>
  </si>
  <si>
    <t>农业行业业务管理</t>
  </si>
  <si>
    <t>科技转化与推广服务</t>
  </si>
  <si>
    <t>其他农业支出</t>
  </si>
  <si>
    <t>病虫害控制</t>
  </si>
  <si>
    <t>生产发展</t>
  </si>
  <si>
    <t>经济科目编码</t>
  </si>
  <si>
    <t>经济科目名称</t>
  </si>
  <si>
    <t>工资福利支出</t>
  </si>
  <si>
    <t>基本工资</t>
  </si>
  <si>
    <t>津贴补贴</t>
  </si>
  <si>
    <t>奖金</t>
  </si>
  <si>
    <t>绩效工资</t>
  </si>
  <si>
    <t>机关事业单位基本养老保险缴费</t>
  </si>
  <si>
    <t>职业年金缴费</t>
  </si>
  <si>
    <t>其他社会保障缴费</t>
  </si>
  <si>
    <t>住房公积金</t>
  </si>
  <si>
    <t>其他工资福利支出</t>
  </si>
  <si>
    <t>商品和服务支出</t>
  </si>
  <si>
    <t>办公费</t>
  </si>
  <si>
    <t>水费</t>
  </si>
  <si>
    <t>电费</t>
  </si>
  <si>
    <t>邮电费</t>
  </si>
  <si>
    <t>差旅费</t>
  </si>
  <si>
    <t>维修费</t>
  </si>
  <si>
    <t>培训费</t>
  </si>
  <si>
    <t>公务接待费</t>
  </si>
  <si>
    <t>劳务费</t>
  </si>
  <si>
    <t>工会经费</t>
  </si>
  <si>
    <t>公务用车运行维护费</t>
  </si>
  <si>
    <t>其他交通工具运行维护费</t>
  </si>
  <si>
    <t>其他商品和服务支出</t>
  </si>
  <si>
    <t>对个人和家庭的补助</t>
  </si>
  <si>
    <t>离休费</t>
  </si>
  <si>
    <t>退休费</t>
  </si>
  <si>
    <t>生活补助</t>
  </si>
  <si>
    <t>其他对个人和家庭的补助</t>
  </si>
  <si>
    <t xml:space="preserve">   资本性支出</t>
  </si>
  <si>
    <t>其他资本性支出</t>
  </si>
  <si>
    <t xml:space="preserve">   其他支出</t>
  </si>
  <si>
    <t>其他支出</t>
  </si>
  <si>
    <t>2018年部门综合预算一般公共预算基本支出明细表（按功能科目分）</t>
  </si>
  <si>
    <t>农业</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</si>
  <si>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</si>
  <si>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</si>
  <si>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</si>
  <si>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</si>
  <si>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</si>
  <si>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</si>
  <si>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</si>
  <si>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</si>
  <si>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</si>
  <si>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</si>
  <si>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</si>
  <si>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</si>
  <si>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</si>
  <si>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</si>
  <si>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</si>
  <si>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</si>
  <si>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</si>
  <si>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</si>
  <si>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</si>
  <si>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</si>
  <si>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</si>
  <si>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</si>
  <si>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</si>
  <si>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</si>
  <si>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</si>
  <si>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</si>
  <si>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</si>
  <si>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</si>
  <si>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</si>
  <si>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</si>
  <si>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</si>
  <si>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</si>
  <si>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</si>
  <si>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</si>
  <si>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</si>
  <si>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</si>
  <si>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农产品质量检测经费</t>
  </si>
  <si>
    <t>农产品质量安全宣传、培训、抽样、检测、补贴费用，制作“三品”基地牌匾。</t>
  </si>
  <si>
    <t>中央财政农业生产发展资金</t>
  </si>
  <si>
    <t>职业农民培育</t>
  </si>
  <si>
    <t>农村三权改革推进工作经费</t>
  </si>
  <si>
    <t>农村集体产权制度改革、三变改革、三权分置工作的培训、差旅、设备、资料等经费。</t>
  </si>
  <si>
    <t>农机安全监理经费</t>
  </si>
  <si>
    <t>免费办理拖拉机、联合收割机农机具注册登记、驾驶操作培训考试等</t>
  </si>
  <si>
    <t>2017年精准脱贫（苹果产业）专项资金</t>
  </si>
  <si>
    <t>技术培训</t>
  </si>
  <si>
    <t>农业专项——农业执法体系建设</t>
  </si>
  <si>
    <t>农业执法建设开支</t>
  </si>
  <si>
    <t>农村能源技术推广站维修经费</t>
  </si>
  <si>
    <t>农村能源技术推广站办公用房维修</t>
  </si>
  <si>
    <t>2017年第一批农机购置补助中央补贴资金</t>
  </si>
  <si>
    <t>农机具购置补贴</t>
  </si>
  <si>
    <t>2017年第一批省级农业专项资金（农产品质量安全）</t>
  </si>
  <si>
    <t>监管示范镇建设</t>
  </si>
  <si>
    <t>2017年农业保费补贴资金</t>
  </si>
  <si>
    <t>农业保险保费补贴</t>
  </si>
  <si>
    <t>农村土地承包经营权确权登记颁证工作补助资金</t>
  </si>
  <si>
    <t>土地确权登记工作测绘费用及培训、差旅、设备、资料等费用。</t>
  </si>
  <si>
    <t>2017年第二批省级农业专项资金（现代设施农业发展）</t>
  </si>
  <si>
    <t>用于果蔬生产追溯绿色防控，产品车间包装冷藏，品牌建设等。</t>
  </si>
  <si>
    <t>农机安全免费管理</t>
  </si>
  <si>
    <t>安全宣传、资料购置、执法检查、事故处理、设备车辆开支等</t>
  </si>
  <si>
    <t>涉农产业发展项目</t>
  </si>
  <si>
    <t>大田农技推广（地膜）、一村一品示范村、点建设新品种新技术试验示范推广（含有机肥示范、特色作物种植示范、水肥一体化、试验研究、小杂粮示范），示范园建设、山地苹果、设施蔬菜</t>
  </si>
  <si>
    <t>劣质、违禁农药无害化销毁专项经费</t>
  </si>
  <si>
    <t>处理没收违禁农业无害化处理</t>
  </si>
  <si>
    <t>2017年第二批中央财政农业生产发展资金和农业资源及生态保护资金</t>
  </si>
  <si>
    <t>旱作农业（含全膜玉米、地膜马铃薯、水肥一体化）；测土配方生物有机肥示范、监测点建设</t>
  </si>
  <si>
    <t>保护性耕作技术示范项目</t>
  </si>
  <si>
    <t>秸秆还田、少免耕和深松土地补贴</t>
  </si>
  <si>
    <t>2017市级农业专项资金</t>
  </si>
  <si>
    <t>夏马铃薯标准化示范肥料补贴</t>
  </si>
  <si>
    <t>2017年种植产业支持资金</t>
  </si>
  <si>
    <t>小杂粮高效生产，用于追肥</t>
  </si>
  <si>
    <t>农业产业扶贫项目</t>
  </si>
  <si>
    <t>产业扶贫到户项目及山地苹果、一村一品示范村、设施蔬菜项目建设补贴</t>
  </si>
  <si>
    <t>2017年夏粮病虫防控补助资金</t>
  </si>
  <si>
    <t>主要用于蝗虫、草地螟等爆发性虫害防治，用于药物、统防劳务等</t>
  </si>
  <si>
    <t>科目编码</t>
  </si>
  <si>
    <t>采购项目</t>
  </si>
  <si>
    <t>采购目录</t>
  </si>
  <si>
    <t>购买服务内容</t>
  </si>
  <si>
    <t>规格型号</t>
  </si>
  <si>
    <t>数量</t>
  </si>
  <si>
    <t>实施采购时间</t>
  </si>
  <si>
    <t>预算金额</t>
  </si>
  <si>
    <t>说明</t>
  </si>
  <si>
    <t>类</t>
  </si>
  <si>
    <t>款</t>
  </si>
  <si>
    <t>项</t>
  </si>
  <si>
    <t>工程类</t>
  </si>
  <si>
    <t>房屋、建筑物维修改造工程</t>
  </si>
  <si>
    <t>能源站办公用房维修</t>
  </si>
  <si>
    <t>2018.3.20</t>
  </si>
  <si>
    <t>2017年</t>
  </si>
  <si>
    <t>2018年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</si>
  <si>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</si>
  <si>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</si>
  <si>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</si>
  <si>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</si>
  <si>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</si>
  <si>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</si>
  <si>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</si>
  <si>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</si>
  <si>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</si>
  <si>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</si>
  <si>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</si>
  <si>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</si>
  <si>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</si>
  <si>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</si>
  <si>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</si>
  <si>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</si>
  <si>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</si>
  <si>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</si>
  <si>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</si>
  <si>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</si>
  <si>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</si>
  <si>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</si>
  <si>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</si>
  <si>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</si>
  <si>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</si>
  <si>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</si>
  <si>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</si>
  <si>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</si>
  <si>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</si>
  <si>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</si>
  <si>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</si>
  <si>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</si>
  <si>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</si>
  <si>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</si>
  <si>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</si>
  <si>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</si>
  <si>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</si>
  <si>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</si>
  <si>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</si>
  <si>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</si>
  <si>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</si>
  <si>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</si>
  <si>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</si>
  <si>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</si>
  <si>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</si>
  <si>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</si>
  <si>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</si>
  <si>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</si>
  <si>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</si>
  <si>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</si>
  <si>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</si>
  <si>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</si>
  <si>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</si>
  <si>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</si>
  <si>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</si>
  <si>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</si>
  <si>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</si>
  <si>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</si>
  <si>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</si>
  <si>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</si>
  <si>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</si>
  <si>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</si>
  <si>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</si>
  <si>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</si>
  <si>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</si>
  <si>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</si>
  <si>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</si>
  <si>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</si>
  <si>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</si>
  <si>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</si>
  <si>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</si>
  <si>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</si>
  <si>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</si>
  <si>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</si>
  <si>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</si>
  <si>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</si>
  <si>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</si>
  <si>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</si>
  <si>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</si>
  <si>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</si>
  <si>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</si>
  <si>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</si>
  <si>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神木市种子管理站</t>
  </si>
  <si>
    <t>神木市农村能源技术推广站</t>
  </si>
  <si>
    <t>神木市农村经营管理站</t>
  </si>
  <si>
    <t>神木市园艺蚕桑工作站</t>
  </si>
  <si>
    <t>神木市孙家岔农业技术推广站</t>
  </si>
  <si>
    <t>神木市尔林兔农业技术推广站</t>
  </si>
  <si>
    <t>神木市花石崖农业技术推广站</t>
  </si>
  <si>
    <t>神木市高家堡农业技术推广站</t>
  </si>
  <si>
    <t>神木市沙峁农业技术推广站</t>
  </si>
  <si>
    <t>神木市农业行政综合执法大队</t>
  </si>
  <si>
    <t>神木市神木镇农业技术推广站</t>
  </si>
  <si>
    <t>神木市农产品质量监督检查站</t>
  </si>
  <si>
    <t>神木市农业技术推广中心</t>
  </si>
  <si>
    <t>神木市农机安全监理站</t>
  </si>
  <si>
    <t>神木市农业机械化管理推广站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</si>
</sst>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Red]\(0.00\)"/>
    <numFmt numFmtId="181" formatCode="0_ "/>
    <numFmt numFmtId="182" formatCode="#,##0.0000"/>
  </numFmts>
  <fonts count="60">
    <font>
      <sz val="9"/>
      <name val="宋体"/>
      <family val="0"/>
    </font>
    <font>
      <sz val="11"/>
      <name val="宋体"/>
      <family val="0"/>
    </font>
    <font>
      <sz val="12"/>
      <name val="宋体"/>
      <family val="0"/>
    </font>
    <font>
      <b/>
      <sz val="12"/>
      <name val="宋体"/>
      <family val="0"/>
    </font>
    <font>
      <sz val="9"/>
      <color indexed="8"/>
      <name val="宋体"/>
      <family val="0"/>
    </font>
    <font>
      <sz val="8"/>
      <color indexed="8"/>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color indexed="8"/>
      <name val="宋体"/>
      <family val="0"/>
    </font>
    <font>
      <sz val="10"/>
      <color indexed="8"/>
      <name val="宋体"/>
      <family val="0"/>
    </font>
    <font>
      <sz val="12"/>
      <name val="仿宋_GB2312"/>
      <family val="3"/>
    </font>
    <font>
      <b/>
      <sz val="18"/>
      <name val="宋体"/>
      <family val="0"/>
    </font>
    <font>
      <sz val="48"/>
      <name val="宋体"/>
      <family val="0"/>
    </font>
    <font>
      <b/>
      <sz val="20"/>
      <name val="宋体"/>
      <family val="0"/>
    </font>
    <font>
      <b/>
      <sz val="11"/>
      <color indexed="8"/>
      <name val="宋体"/>
      <family val="0"/>
    </font>
    <font>
      <b/>
      <sz val="13"/>
      <color indexed="54"/>
      <name val="宋体"/>
      <family val="0"/>
    </font>
    <font>
      <sz val="11"/>
      <color indexed="10"/>
      <name val="宋体"/>
      <family val="0"/>
    </font>
    <font>
      <b/>
      <sz val="10"/>
      <name val="Arial"/>
      <family val="2"/>
    </font>
    <font>
      <sz val="11"/>
      <color indexed="16"/>
      <name val="宋体"/>
      <family val="0"/>
    </font>
    <font>
      <sz val="11"/>
      <color indexed="19"/>
      <name val="宋体"/>
      <family val="0"/>
    </font>
    <font>
      <sz val="11"/>
      <color indexed="53"/>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9"/>
      <name val="宋体"/>
      <family val="0"/>
    </font>
    <font>
      <b/>
      <sz val="11"/>
      <color indexed="53"/>
      <name val="宋体"/>
      <family val="0"/>
    </font>
    <font>
      <b/>
      <sz val="18"/>
      <color indexed="54"/>
      <name val="宋体"/>
      <family val="0"/>
    </font>
    <font>
      <u val="single"/>
      <sz val="11"/>
      <color indexed="12"/>
      <name val="宋体"/>
      <family val="0"/>
    </font>
    <font>
      <sz val="11"/>
      <color indexed="17"/>
      <name val="宋体"/>
      <family val="0"/>
    </font>
    <font>
      <b/>
      <sz val="11"/>
      <color indexed="9"/>
      <name val="宋体"/>
      <family val="0"/>
    </font>
    <font>
      <b/>
      <sz val="15"/>
      <color indexed="54"/>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21" fillId="0" borderId="0" applyFont="0" applyFill="0" applyBorder="0" applyAlignment="0" applyProtection="0"/>
    <xf numFmtId="0" fontId="2" fillId="0" borderId="0">
      <alignment vertical="center"/>
      <protection/>
    </xf>
    <xf numFmtId="177"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 fillId="0" borderId="0">
      <alignment/>
      <protection/>
    </xf>
  </cellStyleXfs>
  <cellXfs count="21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4" fillId="0" borderId="10" xfId="0" applyFont="1" applyFill="1" applyBorder="1" applyAlignment="1">
      <alignment horizontal="left" vertical="center"/>
    </xf>
    <xf numFmtId="3" fontId="4" fillId="0"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center" shrinkToFi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3" fontId="4" fillId="0" borderId="11" xfId="0" applyNumberFormat="1" applyFont="1" applyFill="1" applyBorder="1" applyAlignment="1">
      <alignment horizontal="right" vertical="center" shrinkToFit="1"/>
    </xf>
    <xf numFmtId="3" fontId="4" fillId="0" borderId="11"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wrapText="1"/>
    </xf>
    <xf numFmtId="181" fontId="0" fillId="0" borderId="9" xfId="0" applyNumberFormat="1" applyFont="1" applyBorder="1" applyAlignment="1">
      <alignment horizontal="center" vertical="center" wrapText="1"/>
    </xf>
    <xf numFmtId="0" fontId="2" fillId="0" borderId="0" xfId="64" applyAlignment="1">
      <alignment vertical="center" wrapText="1"/>
      <protection/>
    </xf>
    <xf numFmtId="0" fontId="2" fillId="0" borderId="0" xfId="64" applyFont="1" applyAlignment="1">
      <alignment vertical="center"/>
      <protection/>
    </xf>
    <xf numFmtId="0" fontId="6" fillId="0" borderId="0" xfId="64" applyFont="1" applyAlignment="1">
      <alignment vertical="center" wrapText="1"/>
      <protection/>
    </xf>
    <xf numFmtId="0" fontId="7" fillId="0" borderId="0" xfId="64" applyFont="1" applyAlignment="1">
      <alignment horizontal="center" vertical="center" wrapText="1"/>
      <protection/>
    </xf>
    <xf numFmtId="0" fontId="2" fillId="0" borderId="0" xfId="64" applyFont="1" applyAlignment="1">
      <alignment horizontal="center" vertical="center" wrapText="1"/>
      <protection/>
    </xf>
    <xf numFmtId="0" fontId="2" fillId="0" borderId="12" xfId="64" applyFont="1" applyBorder="1" applyAlignment="1">
      <alignment vertical="center"/>
      <protection/>
    </xf>
    <xf numFmtId="0" fontId="2" fillId="0" borderId="12" xfId="64" applyFont="1" applyBorder="1" applyAlignment="1">
      <alignment vertical="center" wrapText="1"/>
      <protection/>
    </xf>
    <xf numFmtId="0" fontId="2" fillId="0" borderId="0" xfId="64" applyFont="1" applyBorder="1" applyAlignment="1">
      <alignment vertical="center" wrapText="1"/>
      <protection/>
    </xf>
    <xf numFmtId="0" fontId="2" fillId="0" borderId="13" xfId="64" applyBorder="1" applyAlignment="1">
      <alignment horizontal="center" vertical="center" wrapText="1"/>
      <protection/>
    </xf>
    <xf numFmtId="0" fontId="2" fillId="0" borderId="14" xfId="64" applyBorder="1" applyAlignment="1">
      <alignment horizontal="center" vertical="center" wrapText="1"/>
      <protection/>
    </xf>
    <xf numFmtId="0" fontId="2" fillId="0" borderId="9" xfId="64"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15" xfId="64" applyFont="1" applyBorder="1" applyAlignment="1">
      <alignment horizontal="center" vertical="center" wrapText="1"/>
      <protection/>
    </xf>
    <xf numFmtId="0" fontId="2" fillId="0" borderId="16" xfId="64" applyFont="1" applyBorder="1" applyAlignment="1">
      <alignment horizontal="center" vertical="center" wrapText="1"/>
      <protection/>
    </xf>
    <xf numFmtId="0" fontId="8" fillId="0" borderId="17" xfId="0" applyFont="1" applyFill="1" applyBorder="1" applyAlignment="1">
      <alignment vertical="center"/>
    </xf>
    <xf numFmtId="0" fontId="8" fillId="0" borderId="18" xfId="0" applyFont="1" applyFill="1" applyBorder="1" applyAlignment="1">
      <alignment vertical="center"/>
    </xf>
    <xf numFmtId="0" fontId="2" fillId="0" borderId="9" xfId="64" applyFont="1" applyBorder="1" applyAlignment="1">
      <alignment vertical="center" wrapText="1"/>
      <protection/>
    </xf>
    <xf numFmtId="0" fontId="2" fillId="0" borderId="16" xfId="64" applyFont="1" applyBorder="1" applyAlignment="1">
      <alignment horizontal="left" vertical="center" wrapText="1"/>
      <protection/>
    </xf>
    <xf numFmtId="0" fontId="2" fillId="0" borderId="17" xfId="64" applyFont="1" applyBorder="1" applyAlignment="1">
      <alignment horizontal="left" vertical="center" wrapText="1"/>
      <protection/>
    </xf>
    <xf numFmtId="0" fontId="2" fillId="0" borderId="13" xfId="64" applyBorder="1" applyAlignment="1">
      <alignment horizontal="right" vertical="center" wrapText="1"/>
      <protection/>
    </xf>
    <xf numFmtId="0" fontId="8" fillId="0" borderId="19" xfId="0" applyFont="1" applyFill="1" applyBorder="1" applyAlignment="1">
      <alignment vertical="center"/>
    </xf>
    <xf numFmtId="0" fontId="8" fillId="0" borderId="0" xfId="0" applyFont="1" applyFill="1" applyAlignment="1">
      <alignment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12" xfId="0" applyFont="1" applyFill="1" applyBorder="1" applyAlignment="1">
      <alignment vertical="center"/>
    </xf>
    <xf numFmtId="0" fontId="8" fillId="0" borderId="22" xfId="0" applyFont="1" applyFill="1" applyBorder="1" applyAlignment="1">
      <alignment vertical="center"/>
    </xf>
    <xf numFmtId="0" fontId="2" fillId="0" borderId="23" xfId="64" applyBorder="1" applyAlignment="1">
      <alignment horizontal="center" vertical="center" wrapText="1"/>
      <protection/>
    </xf>
    <xf numFmtId="0" fontId="2" fillId="0" borderId="23" xfId="64" applyFont="1" applyBorder="1" applyAlignment="1">
      <alignment horizontal="left" vertical="top" wrapText="1"/>
      <protection/>
    </xf>
    <xf numFmtId="0" fontId="2" fillId="0" borderId="16" xfId="64" applyFont="1" applyBorder="1" applyAlignment="1">
      <alignment horizontal="left" vertical="top" wrapText="1"/>
      <protection/>
    </xf>
    <xf numFmtId="0" fontId="2" fillId="0" borderId="17" xfId="64" applyFont="1" applyBorder="1" applyAlignment="1">
      <alignment horizontal="left" vertical="top" wrapText="1"/>
      <protection/>
    </xf>
    <xf numFmtId="0" fontId="2" fillId="0" borderId="17" xfId="64" applyBorder="1" applyAlignment="1">
      <alignment horizontal="left" vertical="top" wrapText="1"/>
      <protection/>
    </xf>
    <xf numFmtId="0" fontId="9" fillId="0" borderId="9" xfId="64" applyFont="1" applyBorder="1" applyAlignment="1">
      <alignment horizontal="center" vertical="center" wrapText="1"/>
      <protection/>
    </xf>
    <xf numFmtId="0" fontId="2" fillId="0" borderId="9" xfId="64" applyBorder="1" applyAlignment="1">
      <alignment vertical="center" wrapText="1"/>
      <protection/>
    </xf>
    <xf numFmtId="0" fontId="2" fillId="0" borderId="9" xfId="64" applyFont="1" applyBorder="1" applyAlignment="1">
      <alignment horizontal="left" vertical="center" wrapText="1"/>
      <protection/>
    </xf>
    <xf numFmtId="0" fontId="9" fillId="0" borderId="0" xfId="64" applyNumberFormat="1" applyFont="1" applyFill="1" applyBorder="1" applyAlignment="1">
      <alignment vertical="center" wrapText="1"/>
      <protection/>
    </xf>
    <xf numFmtId="0" fontId="2" fillId="0" borderId="15" xfId="64" applyBorder="1" applyAlignment="1">
      <alignment horizontal="right" vertical="center" wrapText="1"/>
      <protection/>
    </xf>
    <xf numFmtId="0" fontId="2" fillId="0" borderId="18" xfId="64" applyBorder="1" applyAlignment="1">
      <alignment horizontal="left" vertical="top" wrapText="1"/>
      <protection/>
    </xf>
    <xf numFmtId="0" fontId="2" fillId="0" borderId="0" xfId="64" applyAlignment="1">
      <alignment vertical="center"/>
      <protection/>
    </xf>
    <xf numFmtId="0" fontId="9" fillId="0" borderId="0" xfId="64" applyFont="1" applyAlignment="1">
      <alignment vertical="center" wrapText="1"/>
      <protection/>
    </xf>
    <xf numFmtId="0" fontId="6" fillId="0" borderId="0" xfId="64" applyFont="1" applyAlignment="1">
      <alignment vertical="center"/>
      <protection/>
    </xf>
    <xf numFmtId="0" fontId="2" fillId="0" borderId="9" xfId="64" applyFont="1" applyBorder="1" applyAlignment="1">
      <alignment horizontal="left" vertical="top" wrapText="1"/>
      <protection/>
    </xf>
    <xf numFmtId="0" fontId="2" fillId="0" borderId="9" xfId="64" applyBorder="1" applyAlignment="1">
      <alignment horizontal="left" vertical="top" wrapText="1"/>
      <protection/>
    </xf>
    <xf numFmtId="0" fontId="2" fillId="0" borderId="9" xfId="64" applyBorder="1" applyAlignment="1">
      <alignment horizontal="left" vertical="center" wrapText="1"/>
      <protection/>
    </xf>
    <xf numFmtId="0" fontId="2" fillId="0" borderId="23" xfId="64" applyBorder="1" applyAlignment="1">
      <alignment horizontal="left" vertical="center" wrapText="1"/>
      <protection/>
    </xf>
    <xf numFmtId="0" fontId="2" fillId="0" borderId="13" xfId="64" applyBorder="1" applyAlignment="1">
      <alignment horizontal="left" vertical="center" wrapText="1"/>
      <protection/>
    </xf>
    <xf numFmtId="0" fontId="2" fillId="0" borderId="24" xfId="64" applyBorder="1" applyAlignment="1">
      <alignment horizontal="left" vertical="center" wrapText="1"/>
      <protection/>
    </xf>
    <xf numFmtId="0" fontId="0" fillId="0" borderId="0" xfId="0" applyFill="1" applyAlignment="1">
      <alignment/>
    </xf>
    <xf numFmtId="0" fontId="0" fillId="0" borderId="0" xfId="0" applyFill="1" applyAlignment="1">
      <alignment/>
    </xf>
    <xf numFmtId="0" fontId="2" fillId="0" borderId="0" xfId="0" applyFont="1" applyFill="1" applyAlignment="1">
      <alignment/>
    </xf>
    <xf numFmtId="0" fontId="7"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3" xfId="0" applyFill="1" applyBorder="1" applyAlignment="1">
      <alignment horizontal="center" vertical="center"/>
    </xf>
    <xf numFmtId="0" fontId="0" fillId="0" borderId="23" xfId="0" applyFill="1" applyBorder="1" applyAlignment="1">
      <alignment horizontal="center" vertical="center"/>
    </xf>
    <xf numFmtId="0" fontId="0" fillId="0" borderId="9" xfId="0"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0" fontId="0" fillId="0" borderId="9" xfId="0" applyFill="1" applyBorder="1" applyAlignment="1">
      <alignment/>
    </xf>
    <xf numFmtId="0" fontId="0" fillId="0" borderId="9" xfId="0" applyFill="1" applyBorder="1" applyAlignment="1">
      <alignment horizontal="center"/>
    </xf>
    <xf numFmtId="0" fontId="0" fillId="0" borderId="9" xfId="0" applyFill="1" applyBorder="1" applyAlignment="1">
      <alignment/>
    </xf>
    <xf numFmtId="0" fontId="0" fillId="0" borderId="1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Fill="1" applyAlignment="1">
      <alignment horizontal="right"/>
    </xf>
    <xf numFmtId="0" fontId="0" fillId="0" borderId="0" xfId="0" applyFill="1" applyAlignment="1">
      <alignment horizontal="center" vertical="center"/>
    </xf>
    <xf numFmtId="0" fontId="7" fillId="0" borderId="0" xfId="0" applyFont="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9" xfId="0" applyBorder="1" applyAlignment="1">
      <alignment/>
    </xf>
    <xf numFmtId="0" fontId="0" fillId="0" borderId="0" xfId="0" applyAlignment="1">
      <alignment horizontal="centerContinuous" vertical="center"/>
    </xf>
    <xf numFmtId="0" fontId="0" fillId="0" borderId="12"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9" fillId="0" borderId="23" xfId="0" applyFont="1" applyBorder="1" applyAlignment="1">
      <alignment horizontal="center" vertical="center"/>
    </xf>
    <xf numFmtId="49" fontId="9" fillId="0" borderId="9" xfId="0" applyNumberFormat="1" applyFont="1" applyFill="1" applyBorder="1" applyAlignment="1">
      <alignment wrapText="1"/>
    </xf>
    <xf numFmtId="0" fontId="9" fillId="0" borderId="9" xfId="0" applyFont="1" applyFill="1" applyBorder="1" applyAlignment="1">
      <alignment/>
    </xf>
    <xf numFmtId="0" fontId="0" fillId="0" borderId="9" xfId="0" applyFont="1" applyFill="1" applyBorder="1" applyAlignment="1">
      <alignment/>
    </xf>
    <xf numFmtId="0" fontId="9" fillId="0" borderId="9" xfId="0" applyFont="1" applyFill="1" applyBorder="1" applyAlignment="1">
      <alignment wrapText="1"/>
    </xf>
    <xf numFmtId="0" fontId="9" fillId="0" borderId="9" xfId="0" applyFont="1" applyBorder="1" applyAlignment="1">
      <alignment/>
    </xf>
    <xf numFmtId="0" fontId="0" fillId="0" borderId="9" xfId="0" applyFill="1" applyBorder="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Border="1" applyAlignment="1">
      <alignment vertical="center"/>
    </xf>
    <xf numFmtId="0" fontId="9"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9"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9"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0" fontId="0" fillId="0" borderId="9" xfId="0" applyBorder="1" applyAlignment="1">
      <alignment horizontal="left" vertical="center" wrapText="1"/>
    </xf>
    <xf numFmtId="49" fontId="0" fillId="0" borderId="9" xfId="0" applyNumberFormat="1" applyFill="1" applyBorder="1" applyAlignment="1" applyProtection="1">
      <alignment horizontal="left" vertical="center" wrapText="1"/>
      <protection/>
    </xf>
    <xf numFmtId="0" fontId="0" fillId="0" borderId="23" xfId="0" applyBorder="1" applyAlignment="1">
      <alignment horizontal="left" vertical="center"/>
    </xf>
    <xf numFmtId="4" fontId="0" fillId="33" borderId="9" xfId="0" applyNumberFormat="1" applyFont="1" applyFill="1" applyBorder="1" applyAlignment="1" applyProtection="1">
      <alignment horizontal="left" vertical="center" wrapText="1"/>
      <protection/>
    </xf>
    <xf numFmtId="4" fontId="0" fillId="0" borderId="9" xfId="0" applyNumberFormat="1" applyFill="1" applyBorder="1" applyAlignment="1" applyProtection="1">
      <alignment horizontal="left" vertical="center" wrapText="1"/>
      <protection/>
    </xf>
    <xf numFmtId="0" fontId="0" fillId="0" borderId="9" xfId="0" applyFill="1" applyBorder="1" applyAlignment="1">
      <alignment horizontal="left"/>
    </xf>
    <xf numFmtId="0" fontId="12" fillId="34" borderId="26" xfId="19" applyFont="1" applyFill="1" applyBorder="1" applyAlignment="1">
      <alignment horizontal="left" vertical="center" wrapText="1"/>
      <protection/>
    </xf>
    <xf numFmtId="4" fontId="0" fillId="0" borderId="9" xfId="0" applyNumberFormat="1" applyFont="1" applyFill="1" applyBorder="1" applyAlignment="1" applyProtection="1">
      <alignment horizontal="left" vertical="center" wrapText="1"/>
      <protection/>
    </xf>
    <xf numFmtId="0" fontId="13" fillId="34" borderId="26" xfId="19" applyFont="1" applyFill="1" applyBorder="1" applyAlignment="1">
      <alignment horizontal="left" vertical="center" wrapText="1"/>
      <protection/>
    </xf>
    <xf numFmtId="0" fontId="13" fillId="34" borderId="27" xfId="19" applyFont="1" applyFill="1" applyBorder="1" applyAlignment="1">
      <alignment horizontal="left" vertical="center" wrapText="1"/>
      <protection/>
    </xf>
    <xf numFmtId="0" fontId="13" fillId="34" borderId="9" xfId="19" applyFont="1" applyFill="1" applyBorder="1" applyAlignment="1">
      <alignment horizontal="left" vertical="center" wrapText="1"/>
      <protection/>
    </xf>
    <xf numFmtId="0" fontId="12" fillId="34" borderId="9" xfId="19" applyFont="1" applyFill="1" applyBorder="1" applyAlignment="1">
      <alignment horizontal="left" vertical="center" wrapText="1"/>
      <protection/>
    </xf>
    <xf numFmtId="0" fontId="0" fillId="0" borderId="9" xfId="0" applyBorder="1" applyAlignment="1">
      <alignment horizontal="left"/>
    </xf>
    <xf numFmtId="0" fontId="0" fillId="0" borderId="9" xfId="0" applyBorder="1" applyAlignment="1">
      <alignment horizontal="left"/>
    </xf>
    <xf numFmtId="0" fontId="0" fillId="0" borderId="9" xfId="0" applyFill="1" applyBorder="1" applyAlignment="1">
      <alignment horizontal="center"/>
    </xf>
    <xf numFmtId="0" fontId="0" fillId="0" borderId="9" xfId="0" applyBorder="1" applyAlignment="1">
      <alignment horizontal="center" vertical="center"/>
    </xf>
    <xf numFmtId="49" fontId="0" fillId="0" borderId="9" xfId="0" applyNumberForma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4" fontId="0" fillId="0" borderId="9" xfId="0" applyNumberFormat="1" applyFill="1" applyBorder="1" applyAlignment="1" applyProtection="1">
      <alignment horizontal="center" vertical="center" wrapText="1"/>
      <protection/>
    </xf>
    <xf numFmtId="0" fontId="12" fillId="34" borderId="26" xfId="19" applyFont="1" applyFill="1" applyBorder="1" applyAlignment="1">
      <alignment horizontal="center" vertical="center" wrapText="1"/>
      <protection/>
    </xf>
    <xf numFmtId="0" fontId="13" fillId="34" borderId="26" xfId="19" applyFont="1" applyFill="1" applyBorder="1" applyAlignment="1">
      <alignment horizontal="center" vertical="center" wrapText="1"/>
      <protection/>
    </xf>
    <xf numFmtId="0" fontId="13" fillId="34" borderId="27" xfId="19" applyFont="1" applyFill="1" applyBorder="1" applyAlignment="1">
      <alignment horizontal="center" vertical="center" wrapText="1"/>
      <protection/>
    </xf>
    <xf numFmtId="0" fontId="13" fillId="34" borderId="9" xfId="19" applyFont="1" applyFill="1" applyBorder="1" applyAlignment="1">
      <alignment horizontal="center" vertical="center" wrapText="1"/>
      <protection/>
    </xf>
    <xf numFmtId="0" fontId="12" fillId="34" borderId="9" xfId="19" applyFont="1" applyFill="1" applyBorder="1" applyAlignment="1">
      <alignment horizontal="center" vertical="center" wrapText="1"/>
      <protection/>
    </xf>
    <xf numFmtId="0" fontId="0" fillId="0" borderId="9" xfId="0" applyBorder="1" applyAlignment="1">
      <alignment/>
    </xf>
    <xf numFmtId="4" fontId="0" fillId="0" borderId="9" xfId="0" applyNumberFormat="1" applyFont="1" applyFill="1" applyBorder="1" applyAlignment="1" applyProtection="1">
      <alignment horizontal="right" vertical="center" wrapText="1"/>
      <protection/>
    </xf>
    <xf numFmtId="0" fontId="59" fillId="34" borderId="9" xfId="19" applyFont="1" applyFill="1" applyBorder="1" applyAlignment="1">
      <alignment horizontal="left" vertical="center" wrapText="1"/>
      <protection/>
    </xf>
    <xf numFmtId="0" fontId="0" fillId="0" borderId="0" xfId="0" applyFont="1" applyFill="1" applyAlignment="1">
      <alignment horizontal="right"/>
    </xf>
    <xf numFmtId="0" fontId="0" fillId="0" borderId="9" xfId="0" applyFont="1" applyFill="1" applyBorder="1" applyAlignment="1">
      <alignment horizontal="left" vertical="center"/>
    </xf>
    <xf numFmtId="4" fontId="0" fillId="0"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Fill="1" applyBorder="1" applyAlignment="1">
      <alignment vertical="center"/>
    </xf>
    <xf numFmtId="0" fontId="0" fillId="0" borderId="9" xfId="0" applyFont="1" applyFill="1" applyBorder="1" applyAlignment="1">
      <alignment vertical="center"/>
    </xf>
    <xf numFmtId="0" fontId="0" fillId="0" borderId="9" xfId="0" applyFill="1" applyBorder="1" applyAlignment="1">
      <alignment vertical="center"/>
    </xf>
    <xf numFmtId="0" fontId="9"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0"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Fill="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xf>
    <xf numFmtId="0" fontId="14" fillId="0" borderId="9" xfId="0" applyFont="1" applyFill="1" applyBorder="1" applyAlignment="1">
      <alignment horizontal="center" vertical="center"/>
    </xf>
    <xf numFmtId="4" fontId="1" fillId="0" borderId="9" xfId="0" applyNumberFormat="1" applyFont="1" applyFill="1" applyBorder="1" applyAlignment="1" applyProtection="1">
      <alignment horizontal="right" vertical="center" wrapText="1"/>
      <protection/>
    </xf>
    <xf numFmtId="4" fontId="1" fillId="0" borderId="9" xfId="0" applyNumberFormat="1" applyFont="1" applyFill="1" applyBorder="1" applyAlignment="1" applyProtection="1">
      <alignment horizontal="right" vertical="center"/>
      <protection/>
    </xf>
    <xf numFmtId="0" fontId="0" fillId="0" borderId="9" xfId="0" applyFont="1" applyFill="1" applyBorder="1" applyAlignment="1">
      <alignment/>
    </xf>
    <xf numFmtId="0" fontId="0" fillId="0" borderId="9" xfId="0" applyFill="1" applyBorder="1" applyAlignment="1">
      <alignment/>
    </xf>
    <xf numFmtId="0" fontId="0" fillId="0" borderId="0" xfId="0" applyAlignment="1">
      <alignment horizontal="righ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10"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0" fontId="0" fillId="0" borderId="9" xfId="0" applyFill="1" applyBorder="1" applyAlignment="1">
      <alignment horizontal="center"/>
    </xf>
    <xf numFmtId="182"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5" fillId="0" borderId="0" xfId="0" applyFont="1" applyAlignment="1">
      <alignment horizontal="center"/>
    </xf>
    <xf numFmtId="0" fontId="3" fillId="0" borderId="9"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3" xfId="0" applyNumberFormat="1" applyFont="1" applyBorder="1" applyAlignment="1">
      <alignment horizontal="left" vertical="center"/>
    </xf>
    <xf numFmtId="0" fontId="3" fillId="0" borderId="15" xfId="0" applyNumberFormat="1" applyFont="1" applyBorder="1" applyAlignment="1">
      <alignment horizontal="center" vertical="center"/>
    </xf>
    <xf numFmtId="0" fontId="9"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9" fillId="0" borderId="9" xfId="0" applyNumberFormat="1" applyFont="1" applyBorder="1" applyAlignment="1">
      <alignment horizontal="center" vertical="center"/>
    </xf>
    <xf numFmtId="0" fontId="2" fillId="0" borderId="9" xfId="0" applyFont="1" applyBorder="1" applyAlignment="1">
      <alignment horizontal="center" vertical="center"/>
    </xf>
    <xf numFmtId="0" fontId="16" fillId="0" borderId="0" xfId="0" applyFont="1" applyFill="1" applyAlignment="1">
      <alignment horizontal="center" vertical="center"/>
    </xf>
    <xf numFmtId="49" fontId="17" fillId="0" borderId="0" xfId="0" applyNumberFormat="1" applyFont="1" applyFill="1" applyAlignment="1" applyProtection="1">
      <alignment horizontal="center" vertical="center"/>
      <protection/>
    </xf>
    <xf numFmtId="0" fontId="17"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11" t="s">
        <v>1</v>
      </c>
    </row>
    <row r="3" spans="1:14" ht="93.75" customHeight="1">
      <c r="A3" s="212"/>
      <c r="N3" s="68"/>
    </row>
    <row r="4" ht="81.75" customHeight="1">
      <c r="A4" s="213" t="s">
        <v>2</v>
      </c>
    </row>
    <row r="5" ht="40.5" customHeight="1">
      <c r="A5" s="213" t="s">
        <v>3</v>
      </c>
    </row>
    <row r="6" ht="36.75" customHeight="1">
      <c r="A6" s="213" t="s">
        <v>4</v>
      </c>
    </row>
    <row r="7" ht="12.75" customHeight="1">
      <c r="A7" s="16"/>
    </row>
    <row r="8" ht="12.75" customHeight="1">
      <c r="A8" s="16"/>
    </row>
    <row r="9" ht="12.75" customHeight="1">
      <c r="A9" s="16"/>
    </row>
    <row r="10" ht="12.75" customHeight="1">
      <c r="A10" s="16"/>
    </row>
    <row r="11" ht="12.75" customHeight="1">
      <c r="A11" s="16"/>
    </row>
    <row r="12" ht="12.75" customHeight="1">
      <c r="A12" s="16"/>
    </row>
    <row r="13" ht="12.75" customHeight="1">
      <c r="A13" s="16"/>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2">
      <selection activeCell="C7" sqref="C7:C9"/>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8" t="s">
        <v>29</v>
      </c>
    </row>
    <row r="2" spans="1:6" ht="28.5" customHeight="1">
      <c r="A2" s="93" t="s">
        <v>238</v>
      </c>
      <c r="B2" s="93"/>
      <c r="C2" s="93"/>
      <c r="D2" s="93"/>
      <c r="E2" s="93"/>
      <c r="F2" s="93"/>
    </row>
    <row r="3" ht="22.5" customHeight="1">
      <c r="F3" s="4" t="s">
        <v>50</v>
      </c>
    </row>
    <row r="4" spans="1:6" ht="22.5" customHeight="1">
      <c r="A4" s="140" t="s">
        <v>201</v>
      </c>
      <c r="B4" s="140" t="s">
        <v>202</v>
      </c>
      <c r="C4" s="140" t="s">
        <v>130</v>
      </c>
      <c r="D4" s="140" t="s">
        <v>184</v>
      </c>
      <c r="E4" s="140" t="s">
        <v>185</v>
      </c>
      <c r="F4" s="140" t="s">
        <v>187</v>
      </c>
    </row>
    <row r="5" spans="1:6" ht="12.75" customHeight="1">
      <c r="A5" s="141" t="s">
        <v>140</v>
      </c>
      <c r="B5" s="141" t="s">
        <v>140</v>
      </c>
      <c r="C5" s="142">
        <v>1</v>
      </c>
      <c r="D5" s="142">
        <v>2</v>
      </c>
      <c r="E5" s="142">
        <v>3</v>
      </c>
      <c r="F5" s="142" t="s">
        <v>140</v>
      </c>
    </row>
    <row r="6" spans="1:6" ht="12.75" customHeight="1">
      <c r="A6" s="141"/>
      <c r="B6" s="141" t="s">
        <v>130</v>
      </c>
      <c r="C6" s="143">
        <f>D6+E6</f>
        <v>2606.27</v>
      </c>
      <c r="D6" s="144">
        <v>2380.23</v>
      </c>
      <c r="E6" s="144">
        <v>226.04</v>
      </c>
      <c r="F6" s="145"/>
    </row>
    <row r="7" spans="1:6" ht="12.75" customHeight="1">
      <c r="A7" s="146">
        <v>301</v>
      </c>
      <c r="B7" s="146" t="s">
        <v>203</v>
      </c>
      <c r="C7" s="147">
        <v>2159.03</v>
      </c>
      <c r="D7" s="147">
        <v>2159.03</v>
      </c>
      <c r="E7" s="147"/>
      <c r="F7" s="145"/>
    </row>
    <row r="8" spans="1:6" ht="12.75" customHeight="1">
      <c r="A8" s="148">
        <v>30101</v>
      </c>
      <c r="B8" s="148" t="s">
        <v>204</v>
      </c>
      <c r="C8" s="147">
        <v>1012.7904</v>
      </c>
      <c r="D8" s="147">
        <v>1012.7904</v>
      </c>
      <c r="E8" s="147"/>
      <c r="F8" s="145"/>
    </row>
    <row r="9" spans="1:6" ht="12.75" customHeight="1">
      <c r="A9" s="148">
        <v>30102</v>
      </c>
      <c r="B9" s="148" t="s">
        <v>205</v>
      </c>
      <c r="C9" s="147">
        <v>25.29</v>
      </c>
      <c r="D9" s="147">
        <v>25.29</v>
      </c>
      <c r="E9" s="147"/>
      <c r="F9" s="145"/>
    </row>
    <row r="10" spans="1:6" ht="12.75" customHeight="1">
      <c r="A10" s="149">
        <v>30103</v>
      </c>
      <c r="B10" s="149" t="s">
        <v>206</v>
      </c>
      <c r="C10" s="147">
        <v>59.0058</v>
      </c>
      <c r="D10" s="147">
        <v>59.0058</v>
      </c>
      <c r="E10" s="147"/>
      <c r="F10" s="145"/>
    </row>
    <row r="11" spans="1:6" ht="12.75" customHeight="1">
      <c r="A11" s="150">
        <v>30107</v>
      </c>
      <c r="B11" s="150" t="s">
        <v>207</v>
      </c>
      <c r="C11" s="147">
        <v>443.976</v>
      </c>
      <c r="D11" s="147">
        <v>443.976</v>
      </c>
      <c r="E11" s="147"/>
      <c r="F11" s="145"/>
    </row>
    <row r="12" spans="1:6" ht="12.75" customHeight="1">
      <c r="A12" s="150">
        <v>30108</v>
      </c>
      <c r="B12" s="150" t="s">
        <v>208</v>
      </c>
      <c r="C12" s="147">
        <v>273.4441</v>
      </c>
      <c r="D12" s="147">
        <v>273.4441</v>
      </c>
      <c r="E12" s="147"/>
      <c r="F12" s="140"/>
    </row>
    <row r="13" spans="1:6" ht="12.75" customHeight="1">
      <c r="A13" s="150">
        <v>30109</v>
      </c>
      <c r="B13" s="150" t="s">
        <v>209</v>
      </c>
      <c r="C13" s="147">
        <v>114.1212</v>
      </c>
      <c r="D13" s="147">
        <v>114.1212</v>
      </c>
      <c r="E13" s="147"/>
      <c r="F13" s="142"/>
    </row>
    <row r="14" spans="1:6" ht="12.75" customHeight="1">
      <c r="A14" s="150">
        <v>30112</v>
      </c>
      <c r="B14" s="150" t="s">
        <v>210</v>
      </c>
      <c r="C14" s="147">
        <v>21.5737</v>
      </c>
      <c r="D14" s="147">
        <v>21.5737</v>
      </c>
      <c r="E14" s="147"/>
      <c r="F14" s="145"/>
    </row>
    <row r="15" spans="1:6" ht="12.75" customHeight="1">
      <c r="A15" s="150">
        <v>30113</v>
      </c>
      <c r="B15" s="150" t="s">
        <v>211</v>
      </c>
      <c r="C15" s="147">
        <v>177.1703</v>
      </c>
      <c r="D15" s="147">
        <v>177.1703</v>
      </c>
      <c r="E15" s="147"/>
      <c r="F15" s="145"/>
    </row>
    <row r="16" spans="1:6" ht="12.75" customHeight="1">
      <c r="A16" s="150">
        <v>30199</v>
      </c>
      <c r="B16" s="150" t="s">
        <v>212</v>
      </c>
      <c r="C16" s="147">
        <v>31.6585</v>
      </c>
      <c r="D16" s="147">
        <v>31.6585</v>
      </c>
      <c r="E16" s="147"/>
      <c r="F16" s="145"/>
    </row>
    <row r="17" spans="1:6" ht="12.75" customHeight="1">
      <c r="A17" s="151">
        <v>302</v>
      </c>
      <c r="B17" s="151" t="s">
        <v>213</v>
      </c>
      <c r="C17" s="147">
        <f aca="true" t="shared" si="0" ref="C17:C34">D17+E17+F17</f>
        <v>226.04</v>
      </c>
      <c r="D17" s="152"/>
      <c r="E17" s="147">
        <v>226.04</v>
      </c>
      <c r="F17" s="145"/>
    </row>
    <row r="18" spans="1:6" ht="12.75" customHeight="1">
      <c r="A18" s="150">
        <v>30201</v>
      </c>
      <c r="B18" s="150" t="s">
        <v>214</v>
      </c>
      <c r="C18" s="147">
        <f t="shared" si="0"/>
        <v>64.4</v>
      </c>
      <c r="D18" s="152"/>
      <c r="E18" s="147">
        <v>64.4</v>
      </c>
      <c r="F18" s="145"/>
    </row>
    <row r="19" spans="1:6" ht="12.75" customHeight="1">
      <c r="A19" s="150">
        <v>30205</v>
      </c>
      <c r="B19" s="150" t="s">
        <v>215</v>
      </c>
      <c r="C19" s="147">
        <f t="shared" si="0"/>
        <v>1.4</v>
      </c>
      <c r="D19" s="152"/>
      <c r="E19" s="147">
        <v>1.4</v>
      </c>
      <c r="F19" s="145"/>
    </row>
    <row r="20" spans="1:6" ht="12.75" customHeight="1">
      <c r="A20" s="150">
        <v>30206</v>
      </c>
      <c r="B20" s="150" t="s">
        <v>216</v>
      </c>
      <c r="C20" s="147">
        <f t="shared" si="0"/>
        <v>3.8</v>
      </c>
      <c r="D20" s="152"/>
      <c r="E20" s="147">
        <v>3.8</v>
      </c>
      <c r="F20" s="145"/>
    </row>
    <row r="21" spans="1:6" ht="12.75" customHeight="1">
      <c r="A21" s="150">
        <v>30207</v>
      </c>
      <c r="B21" s="150" t="s">
        <v>217</v>
      </c>
      <c r="C21" s="147">
        <f t="shared" si="0"/>
        <v>7.83</v>
      </c>
      <c r="D21" s="152"/>
      <c r="E21" s="147">
        <v>7.83</v>
      </c>
      <c r="F21" s="140"/>
    </row>
    <row r="22" spans="1:6" ht="12.75" customHeight="1">
      <c r="A22" s="150">
        <v>30211</v>
      </c>
      <c r="B22" s="150" t="s">
        <v>218</v>
      </c>
      <c r="C22" s="147">
        <f t="shared" si="0"/>
        <v>44.92</v>
      </c>
      <c r="D22" s="152"/>
      <c r="E22" s="147">
        <v>44.92</v>
      </c>
      <c r="F22" s="142"/>
    </row>
    <row r="23" spans="1:6" ht="12.75" customHeight="1">
      <c r="A23" s="150">
        <v>30213</v>
      </c>
      <c r="B23" s="150" t="s">
        <v>219</v>
      </c>
      <c r="C23" s="147">
        <f t="shared" si="0"/>
        <v>8</v>
      </c>
      <c r="D23" s="152"/>
      <c r="E23" s="147">
        <v>8</v>
      </c>
      <c r="F23" s="145"/>
    </row>
    <row r="24" spans="1:6" ht="12.75" customHeight="1">
      <c r="A24" s="150">
        <v>30217</v>
      </c>
      <c r="B24" s="150" t="s">
        <v>221</v>
      </c>
      <c r="C24" s="147">
        <f t="shared" si="0"/>
        <v>8.3</v>
      </c>
      <c r="D24" s="152"/>
      <c r="E24" s="152">
        <v>8.3</v>
      </c>
      <c r="F24" s="152"/>
    </row>
    <row r="25" spans="1:6" ht="12.75" customHeight="1">
      <c r="A25" s="150">
        <v>30226</v>
      </c>
      <c r="B25" s="150" t="s">
        <v>222</v>
      </c>
      <c r="C25" s="147">
        <f t="shared" si="0"/>
        <v>6.37</v>
      </c>
      <c r="D25" s="152"/>
      <c r="E25" s="152">
        <v>6.37</v>
      </c>
      <c r="F25" s="152"/>
    </row>
    <row r="26" spans="1:6" ht="12.75" customHeight="1">
      <c r="A26" s="150">
        <v>30228</v>
      </c>
      <c r="B26" s="150" t="s">
        <v>223</v>
      </c>
      <c r="C26" s="147">
        <f t="shared" si="0"/>
        <v>24.11</v>
      </c>
      <c r="D26" s="152"/>
      <c r="E26" s="152">
        <v>24.11</v>
      </c>
      <c r="F26" s="152"/>
    </row>
    <row r="27" spans="1:6" ht="12.75" customHeight="1">
      <c r="A27" s="150">
        <v>30231</v>
      </c>
      <c r="B27" s="150" t="s">
        <v>224</v>
      </c>
      <c r="C27" s="147">
        <f t="shared" si="0"/>
        <v>22</v>
      </c>
      <c r="D27" s="152"/>
      <c r="E27" s="152">
        <v>22</v>
      </c>
      <c r="F27" s="152"/>
    </row>
    <row r="28" spans="1:6" ht="12.75" customHeight="1">
      <c r="A28" s="150">
        <v>30239</v>
      </c>
      <c r="B28" s="150" t="s">
        <v>225</v>
      </c>
      <c r="C28" s="147">
        <f t="shared" si="0"/>
        <v>7.98</v>
      </c>
      <c r="D28" s="152"/>
      <c r="E28" s="152">
        <v>7.98</v>
      </c>
      <c r="F28" s="152"/>
    </row>
    <row r="29" spans="1:6" ht="12.75" customHeight="1">
      <c r="A29" s="150">
        <v>30299</v>
      </c>
      <c r="B29" s="150" t="s">
        <v>226</v>
      </c>
      <c r="C29" s="147">
        <f t="shared" si="0"/>
        <v>26.93</v>
      </c>
      <c r="D29" s="152"/>
      <c r="E29" s="152">
        <v>26.93</v>
      </c>
      <c r="F29" s="152"/>
    </row>
    <row r="30" spans="1:6" ht="12.75" customHeight="1">
      <c r="A30" s="151">
        <v>303</v>
      </c>
      <c r="B30" s="151" t="s">
        <v>227</v>
      </c>
      <c r="C30" s="147">
        <f t="shared" si="0"/>
        <v>221.2</v>
      </c>
      <c r="D30" s="152">
        <v>221.2</v>
      </c>
      <c r="E30" s="152"/>
      <c r="F30" s="152"/>
    </row>
    <row r="31" spans="1:6" ht="12.75" customHeight="1">
      <c r="A31" s="150">
        <v>30301</v>
      </c>
      <c r="B31" s="150" t="s">
        <v>228</v>
      </c>
      <c r="C31" s="147">
        <f t="shared" si="0"/>
        <v>19.4181</v>
      </c>
      <c r="D31" s="152">
        <v>19.4181</v>
      </c>
      <c r="E31" s="152"/>
      <c r="F31" s="152"/>
    </row>
    <row r="32" spans="1:6" ht="12.75" customHeight="1">
      <c r="A32" s="150">
        <v>30302</v>
      </c>
      <c r="B32" s="150" t="s">
        <v>229</v>
      </c>
      <c r="C32" s="147">
        <f t="shared" si="0"/>
        <v>126.0124</v>
      </c>
      <c r="D32" s="152">
        <v>126.0124</v>
      </c>
      <c r="E32" s="152"/>
      <c r="F32" s="152"/>
    </row>
    <row r="33" spans="1:6" ht="12.75" customHeight="1">
      <c r="A33" s="150">
        <v>30305</v>
      </c>
      <c r="B33" s="150" t="s">
        <v>230</v>
      </c>
      <c r="C33" s="147">
        <f t="shared" si="0"/>
        <v>16.818</v>
      </c>
      <c r="D33" s="152">
        <v>16.818</v>
      </c>
      <c r="E33" s="152"/>
      <c r="F33" s="152"/>
    </row>
    <row r="34" spans="1:6" ht="12.75" customHeight="1">
      <c r="A34" s="150">
        <v>30399</v>
      </c>
      <c r="B34" s="150" t="s">
        <v>231</v>
      </c>
      <c r="C34" s="147">
        <f t="shared" si="0"/>
        <v>58.9515</v>
      </c>
      <c r="D34" s="152">
        <v>58.9515</v>
      </c>
      <c r="E34" s="152"/>
      <c r="F34" s="152"/>
    </row>
    <row r="35" spans="1:6" ht="12.75" customHeight="1">
      <c r="A35" s="150"/>
      <c r="B35" s="151" t="s">
        <v>130</v>
      </c>
      <c r="C35" s="143">
        <f>D35+E35</f>
        <v>2606.27</v>
      </c>
      <c r="D35" s="144">
        <v>2380.23</v>
      </c>
      <c r="E35" s="144">
        <v>226.04</v>
      </c>
      <c r="F35" s="153"/>
    </row>
  </sheetData>
  <sheetProtection/>
  <printOptions horizontalCentered="1"/>
  <pageMargins left="0.59" right="0.59" top="0.51" bottom="0.51" header="0.12"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1" sqref="A1:F2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5" t="s">
        <v>31</v>
      </c>
      <c r="B1" s="116"/>
      <c r="C1" s="116"/>
      <c r="D1" s="116"/>
      <c r="E1" s="116"/>
      <c r="F1" s="117"/>
    </row>
    <row r="2" spans="1:6" ht="16.5" customHeight="1">
      <c r="A2" s="118" t="s">
        <v>32</v>
      </c>
      <c r="B2" s="119"/>
      <c r="C2" s="119"/>
      <c r="D2" s="119"/>
      <c r="E2" s="119"/>
      <c r="F2" s="119"/>
    </row>
    <row r="3" spans="1:6" ht="16.5" customHeight="1">
      <c r="A3" s="120"/>
      <c r="B3" s="120"/>
      <c r="C3" s="121"/>
      <c r="D3" s="121"/>
      <c r="E3" s="122"/>
      <c r="F3" s="122" t="s">
        <v>50</v>
      </c>
    </row>
    <row r="4" spans="1:6" ht="16.5" customHeight="1">
      <c r="A4" s="123" t="s">
        <v>51</v>
      </c>
      <c r="B4" s="123"/>
      <c r="C4" s="123" t="s">
        <v>52</v>
      </c>
      <c r="D4" s="123"/>
      <c r="E4" s="123"/>
      <c r="F4" s="123"/>
    </row>
    <row r="5" spans="1:6" ht="16.5" customHeight="1">
      <c r="A5" s="123" t="s">
        <v>53</v>
      </c>
      <c r="B5" s="123" t="s">
        <v>54</v>
      </c>
      <c r="C5" s="123" t="s">
        <v>55</v>
      </c>
      <c r="D5" s="124" t="s">
        <v>54</v>
      </c>
      <c r="E5" s="123" t="s">
        <v>56</v>
      </c>
      <c r="F5" s="123" t="s">
        <v>54</v>
      </c>
    </row>
    <row r="6" spans="1:6" ht="16.5" customHeight="1">
      <c r="A6" s="125" t="s">
        <v>239</v>
      </c>
      <c r="B6" s="126"/>
      <c r="C6" s="127" t="s">
        <v>240</v>
      </c>
      <c r="D6" s="128"/>
      <c r="E6" s="129" t="s">
        <v>241</v>
      </c>
      <c r="F6" s="130">
        <f>SUM(F7:F10)</f>
        <v>0</v>
      </c>
    </row>
    <row r="7" spans="1:6" ht="16.5" customHeight="1">
      <c r="A7" s="131"/>
      <c r="B7" s="126"/>
      <c r="C7" s="127" t="s">
        <v>242</v>
      </c>
      <c r="D7" s="128"/>
      <c r="E7" s="132" t="s">
        <v>243</v>
      </c>
      <c r="F7" s="130"/>
    </row>
    <row r="8" spans="1:8" ht="16.5" customHeight="1">
      <c r="A8" s="131"/>
      <c r="B8" s="126"/>
      <c r="C8" s="127" t="s">
        <v>244</v>
      </c>
      <c r="D8" s="128"/>
      <c r="E8" s="132" t="s">
        <v>245</v>
      </c>
      <c r="F8" s="130"/>
      <c r="H8" s="68"/>
    </row>
    <row r="9" spans="1:6" ht="16.5" customHeight="1">
      <c r="A9" s="125"/>
      <c r="B9" s="126"/>
      <c r="C9" s="127" t="s">
        <v>246</v>
      </c>
      <c r="D9" s="128"/>
      <c r="E9" s="132" t="s">
        <v>247</v>
      </c>
      <c r="F9" s="130"/>
    </row>
    <row r="10" spans="1:7" ht="16.5" customHeight="1">
      <c r="A10" s="125"/>
      <c r="B10" s="126"/>
      <c r="C10" s="127" t="s">
        <v>248</v>
      </c>
      <c r="D10" s="128"/>
      <c r="E10" s="132" t="s">
        <v>249</v>
      </c>
      <c r="F10" s="130"/>
      <c r="G10" s="68"/>
    </row>
    <row r="11" spans="1:7" ht="16.5" customHeight="1">
      <c r="A11" s="131"/>
      <c r="B11" s="126"/>
      <c r="C11" s="127" t="s">
        <v>250</v>
      </c>
      <c r="D11" s="128"/>
      <c r="E11" s="132" t="s">
        <v>251</v>
      </c>
      <c r="F11" s="130">
        <f>SUM(F12:F21)</f>
        <v>0</v>
      </c>
      <c r="G11" s="68"/>
    </row>
    <row r="12" spans="1:7" ht="16.5" customHeight="1">
      <c r="A12" s="131"/>
      <c r="B12" s="126"/>
      <c r="C12" s="127" t="s">
        <v>252</v>
      </c>
      <c r="D12" s="128"/>
      <c r="E12" s="132" t="s">
        <v>243</v>
      </c>
      <c r="F12" s="130"/>
      <c r="G12" s="68"/>
    </row>
    <row r="13" spans="1:7" ht="16.5" customHeight="1">
      <c r="A13" s="133"/>
      <c r="B13" s="126"/>
      <c r="C13" s="127" t="s">
        <v>253</v>
      </c>
      <c r="D13" s="128"/>
      <c r="E13" s="132" t="s">
        <v>245</v>
      </c>
      <c r="F13" s="130"/>
      <c r="G13" s="68"/>
    </row>
    <row r="14" spans="1:6" ht="16.5" customHeight="1">
      <c r="A14" s="133"/>
      <c r="B14" s="126"/>
      <c r="C14" s="127" t="s">
        <v>254</v>
      </c>
      <c r="D14" s="128"/>
      <c r="E14" s="132" t="s">
        <v>247</v>
      </c>
      <c r="F14" s="130"/>
    </row>
    <row r="15" spans="1:6" ht="16.5" customHeight="1">
      <c r="A15" s="133"/>
      <c r="B15" s="126"/>
      <c r="C15" s="127" t="s">
        <v>255</v>
      </c>
      <c r="D15" s="128"/>
      <c r="E15" s="132" t="s">
        <v>256</v>
      </c>
      <c r="F15" s="130"/>
    </row>
    <row r="16" spans="1:8" ht="16.5" customHeight="1">
      <c r="A16" s="84"/>
      <c r="B16" s="134"/>
      <c r="C16" s="127" t="s">
        <v>257</v>
      </c>
      <c r="D16" s="128"/>
      <c r="E16" s="132" t="s">
        <v>258</v>
      </c>
      <c r="F16" s="130"/>
      <c r="H16" s="68"/>
    </row>
    <row r="17" spans="1:6" ht="16.5" customHeight="1">
      <c r="A17" s="86"/>
      <c r="B17" s="134"/>
      <c r="C17" s="127" t="s">
        <v>259</v>
      </c>
      <c r="D17" s="128"/>
      <c r="E17" s="132" t="s">
        <v>260</v>
      </c>
      <c r="F17" s="130"/>
    </row>
    <row r="18" spans="1:6" ht="16.5" customHeight="1">
      <c r="A18" s="86"/>
      <c r="B18" s="134"/>
      <c r="C18" s="127" t="s">
        <v>261</v>
      </c>
      <c r="D18" s="128"/>
      <c r="E18" s="132" t="s">
        <v>262</v>
      </c>
      <c r="F18" s="130"/>
    </row>
    <row r="19" spans="1:6" ht="16.5" customHeight="1">
      <c r="A19" s="133"/>
      <c r="B19" s="134"/>
      <c r="C19" s="127" t="s">
        <v>263</v>
      </c>
      <c r="D19" s="128"/>
      <c r="E19" s="132" t="s">
        <v>264</v>
      </c>
      <c r="F19" s="130"/>
    </row>
    <row r="20" spans="1:6" ht="16.5" customHeight="1">
      <c r="A20" s="133"/>
      <c r="B20" s="126"/>
      <c r="C20" s="127" t="s">
        <v>265</v>
      </c>
      <c r="D20" s="128"/>
      <c r="E20" s="132" t="s">
        <v>266</v>
      </c>
      <c r="F20" s="130"/>
    </row>
    <row r="21" spans="1:6" ht="16.5" customHeight="1">
      <c r="A21" s="84"/>
      <c r="B21" s="126"/>
      <c r="C21" s="86"/>
      <c r="D21" s="128"/>
      <c r="E21" s="132" t="s">
        <v>267</v>
      </c>
      <c r="F21" s="130"/>
    </row>
    <row r="22" spans="1:6" ht="16.5" customHeight="1">
      <c r="A22" s="86"/>
      <c r="B22" s="126"/>
      <c r="C22" s="86"/>
      <c r="D22" s="128"/>
      <c r="E22" s="135" t="s">
        <v>268</v>
      </c>
      <c r="F22" s="130"/>
    </row>
    <row r="23" spans="1:6" ht="16.5" customHeight="1">
      <c r="A23" s="86"/>
      <c r="B23" s="126"/>
      <c r="C23" s="86"/>
      <c r="D23" s="128"/>
      <c r="E23" s="135" t="s">
        <v>269</v>
      </c>
      <c r="F23" s="130"/>
    </row>
    <row r="24" spans="1:6" ht="16.5" customHeight="1">
      <c r="A24" s="86"/>
      <c r="B24" s="126"/>
      <c r="C24" s="127"/>
      <c r="D24" s="136"/>
      <c r="E24" s="135" t="s">
        <v>270</v>
      </c>
      <c r="F24" s="130"/>
    </row>
    <row r="25" spans="1:6" ht="16.5" customHeight="1">
      <c r="A25" s="86"/>
      <c r="B25" s="126"/>
      <c r="C25" s="127"/>
      <c r="D25" s="136"/>
      <c r="E25" s="125"/>
      <c r="F25" s="137"/>
    </row>
    <row r="26" spans="1:6" ht="16.5" customHeight="1">
      <c r="A26" s="124" t="s">
        <v>114</v>
      </c>
      <c r="B26" s="138">
        <f>B6</f>
        <v>0</v>
      </c>
      <c r="C26" s="124" t="s">
        <v>115</v>
      </c>
      <c r="D26" s="139">
        <f>SUM(D6:D20)</f>
        <v>0</v>
      </c>
      <c r="E26" s="124" t="s">
        <v>115</v>
      </c>
      <c r="F26" s="137">
        <f>SUM(F6,F11,F21,F22,F23)</f>
        <v>0</v>
      </c>
    </row>
    <row r="27" spans="1:6" ht="12.75" customHeight="1">
      <c r="A27" s="69"/>
      <c r="B27" s="68"/>
      <c r="C27" s="69"/>
      <c r="D27" s="68"/>
      <c r="E27" s="69"/>
      <c r="F27" s="68"/>
    </row>
    <row r="28" spans="2:6" ht="12.75" customHeight="1">
      <c r="B28" s="68"/>
      <c r="D28" s="68"/>
      <c r="F28" s="68"/>
    </row>
    <row r="29" spans="2:6" ht="12.75" customHeight="1">
      <c r="B29" s="68"/>
      <c r="D29" s="68"/>
      <c r="F29" s="68"/>
    </row>
    <row r="30" spans="2:6" ht="12.75" customHeight="1">
      <c r="B30" s="68"/>
      <c r="D30" s="68"/>
      <c r="F30" s="68"/>
    </row>
    <row r="31" spans="2:6" ht="12.75" customHeight="1">
      <c r="B31" s="68"/>
      <c r="D31" s="68"/>
      <c r="F31" s="68"/>
    </row>
    <row r="32" spans="2:6" ht="12.75" customHeight="1">
      <c r="B32" s="68"/>
      <c r="D32" s="68"/>
      <c r="F32" s="68"/>
    </row>
    <row r="33" spans="2:6" ht="12.75" customHeight="1">
      <c r="B33" s="68"/>
      <c r="D33" s="68"/>
      <c r="F33" s="68"/>
    </row>
    <row r="34" spans="2:6" ht="12.75" customHeight="1">
      <c r="B34" s="68"/>
      <c r="D34" s="68"/>
      <c r="F34" s="68"/>
    </row>
    <row r="35" spans="2:6" ht="12.75" customHeight="1">
      <c r="B35" s="68"/>
      <c r="D35" s="68"/>
      <c r="F35" s="68"/>
    </row>
    <row r="36" spans="2:6" ht="12.75" customHeight="1">
      <c r="B36" s="68"/>
      <c r="D36" s="68"/>
      <c r="F36" s="68"/>
    </row>
    <row r="37" spans="2:6" ht="12.75" customHeight="1">
      <c r="B37" s="68"/>
      <c r="D37" s="68"/>
      <c r="F37" s="68"/>
    </row>
    <row r="38" spans="2:6" ht="12.75" customHeight="1">
      <c r="B38" s="68"/>
      <c r="D38" s="68"/>
      <c r="F38" s="68"/>
    </row>
    <row r="39" spans="2:4" ht="12.75" customHeight="1">
      <c r="B39" s="68"/>
      <c r="D39" s="68"/>
    </row>
    <row r="40" spans="2:4" ht="12.75" customHeight="1">
      <c r="B40" s="68"/>
      <c r="D40" s="68"/>
    </row>
    <row r="41" spans="2:4" ht="12.75" customHeight="1">
      <c r="B41" s="68"/>
      <c r="D41" s="68"/>
    </row>
    <row r="42" ht="12.75" customHeight="1">
      <c r="B42" s="68"/>
    </row>
    <row r="43" ht="12.75" customHeight="1">
      <c r="B43" s="68"/>
    </row>
    <row r="44" ht="12.75" customHeight="1">
      <c r="B44" s="68"/>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31"/>
  <sheetViews>
    <sheetView showGridLines="0" showZeros="0" workbookViewId="0" topLeftCell="A1">
      <selection activeCell="D19" sqref="D19"/>
    </sheetView>
  </sheetViews>
  <sheetFormatPr defaultColWidth="9.16015625" defaultRowHeight="12.75" customHeight="1"/>
  <cols>
    <col min="1" max="1" width="10.83203125" style="0" customWidth="1"/>
    <col min="2" max="2" width="39.83203125" style="0" customWidth="1"/>
    <col min="3" max="3" width="11" style="0" customWidth="1"/>
    <col min="4" max="4" width="95.83203125" style="0" customWidth="1"/>
  </cols>
  <sheetData>
    <row r="1" ht="30" customHeight="1">
      <c r="A1" s="68" t="s">
        <v>35</v>
      </c>
    </row>
    <row r="2" spans="1:4" ht="28.5" customHeight="1">
      <c r="A2" s="93" t="s">
        <v>36</v>
      </c>
      <c r="B2" s="93"/>
      <c r="C2" s="93"/>
      <c r="D2" s="93"/>
    </row>
    <row r="3" ht="22.5" customHeight="1">
      <c r="D3" s="103" t="s">
        <v>50</v>
      </c>
    </row>
    <row r="4" spans="1:4" ht="22.5" customHeight="1">
      <c r="A4" s="95" t="s">
        <v>125</v>
      </c>
      <c r="B4" s="79" t="s">
        <v>271</v>
      </c>
      <c r="C4" s="95" t="s">
        <v>272</v>
      </c>
      <c r="D4" s="95" t="s">
        <v>273</v>
      </c>
    </row>
    <row r="5" spans="1:4" ht="17.25" customHeight="1">
      <c r="A5" s="97" t="s">
        <v>140</v>
      </c>
      <c r="B5" s="104" t="s">
        <v>140</v>
      </c>
      <c r="C5" s="97" t="s">
        <v>140</v>
      </c>
      <c r="D5" s="81" t="s">
        <v>140</v>
      </c>
    </row>
    <row r="6" spans="1:4" ht="17.25" customHeight="1">
      <c r="A6" s="85">
        <v>501</v>
      </c>
      <c r="B6" s="105" t="s">
        <v>274</v>
      </c>
      <c r="C6" s="106">
        <v>20</v>
      </c>
      <c r="D6" s="107" t="s">
        <v>275</v>
      </c>
    </row>
    <row r="7" spans="1:4" ht="17.25" customHeight="1">
      <c r="A7" s="85">
        <v>501</v>
      </c>
      <c r="B7" s="105" t="s">
        <v>276</v>
      </c>
      <c r="C7" s="106">
        <v>45</v>
      </c>
      <c r="D7" s="106" t="s">
        <v>277</v>
      </c>
    </row>
    <row r="8" spans="1:4" ht="17.25" customHeight="1">
      <c r="A8" s="85">
        <v>501</v>
      </c>
      <c r="B8" s="105" t="s">
        <v>278</v>
      </c>
      <c r="C8" s="106">
        <v>50</v>
      </c>
      <c r="D8" s="106" t="s">
        <v>279</v>
      </c>
    </row>
    <row r="9" spans="1:4" ht="17.25" customHeight="1">
      <c r="A9" s="85">
        <v>501</v>
      </c>
      <c r="B9" s="105" t="s">
        <v>280</v>
      </c>
      <c r="C9" s="106">
        <v>20</v>
      </c>
      <c r="D9" s="106" t="s">
        <v>281</v>
      </c>
    </row>
    <row r="10" spans="1:4" ht="17.25" customHeight="1">
      <c r="A10" s="85">
        <v>501</v>
      </c>
      <c r="B10" s="105" t="s">
        <v>282</v>
      </c>
      <c r="C10" s="106">
        <v>8</v>
      </c>
      <c r="D10" s="106" t="s">
        <v>283</v>
      </c>
    </row>
    <row r="11" spans="1:4" ht="17.25" customHeight="1">
      <c r="A11" s="85">
        <v>501</v>
      </c>
      <c r="B11" s="105" t="s">
        <v>284</v>
      </c>
      <c r="C11" s="106">
        <v>0.25</v>
      </c>
      <c r="D11" s="106" t="s">
        <v>285</v>
      </c>
    </row>
    <row r="12" spans="1:4" ht="17.25" customHeight="1">
      <c r="A12" s="85">
        <v>501</v>
      </c>
      <c r="B12" s="105" t="s">
        <v>286</v>
      </c>
      <c r="C12" s="106">
        <v>9.67</v>
      </c>
      <c r="D12" s="106" t="s">
        <v>287</v>
      </c>
    </row>
    <row r="13" spans="1:4" ht="25.5" customHeight="1">
      <c r="A13" s="85">
        <v>501</v>
      </c>
      <c r="B13" s="105" t="s">
        <v>288</v>
      </c>
      <c r="C13" s="106">
        <v>333.07</v>
      </c>
      <c r="D13" s="106" t="s">
        <v>289</v>
      </c>
    </row>
    <row r="14" spans="1:4" ht="24" customHeight="1">
      <c r="A14" s="85">
        <v>501</v>
      </c>
      <c r="B14" s="105" t="s">
        <v>290</v>
      </c>
      <c r="C14" s="106">
        <v>5</v>
      </c>
      <c r="D14" s="106" t="s">
        <v>291</v>
      </c>
    </row>
    <row r="15" spans="1:4" ht="17.25" customHeight="1">
      <c r="A15" s="85">
        <v>501</v>
      </c>
      <c r="B15" s="105" t="s">
        <v>292</v>
      </c>
      <c r="C15" s="106">
        <v>101.35</v>
      </c>
      <c r="D15" s="106" t="s">
        <v>293</v>
      </c>
    </row>
    <row r="16" spans="1:4" ht="24.75" customHeight="1">
      <c r="A16" s="85">
        <v>501</v>
      </c>
      <c r="B16" s="105" t="s">
        <v>294</v>
      </c>
      <c r="C16" s="106">
        <v>673.73</v>
      </c>
      <c r="D16" s="106" t="s">
        <v>295</v>
      </c>
    </row>
    <row r="17" spans="1:4" ht="24" customHeight="1">
      <c r="A17" s="85">
        <v>501</v>
      </c>
      <c r="B17" s="105" t="s">
        <v>296</v>
      </c>
      <c r="C17" s="106">
        <v>50</v>
      </c>
      <c r="D17" s="106" t="s">
        <v>297</v>
      </c>
    </row>
    <row r="18" spans="1:4" ht="17.25" customHeight="1">
      <c r="A18" s="85">
        <v>501</v>
      </c>
      <c r="B18" s="105" t="s">
        <v>298</v>
      </c>
      <c r="C18" s="106">
        <v>8</v>
      </c>
      <c r="D18" s="106" t="s">
        <v>299</v>
      </c>
    </row>
    <row r="19" spans="1:4" ht="33.75" customHeight="1">
      <c r="A19" s="85">
        <v>501</v>
      </c>
      <c r="B19" s="105" t="s">
        <v>300</v>
      </c>
      <c r="C19" s="106">
        <v>3887</v>
      </c>
      <c r="D19" s="108" t="s">
        <v>301</v>
      </c>
    </row>
    <row r="20" spans="1:4" ht="17.25" customHeight="1">
      <c r="A20" s="85">
        <v>501</v>
      </c>
      <c r="B20" s="105" t="s">
        <v>302</v>
      </c>
      <c r="C20" s="106">
        <v>4</v>
      </c>
      <c r="D20" s="106" t="s">
        <v>303</v>
      </c>
    </row>
    <row r="21" spans="1:4" ht="30" customHeight="1">
      <c r="A21" s="85">
        <v>501</v>
      </c>
      <c r="B21" s="105" t="s">
        <v>304</v>
      </c>
      <c r="C21" s="106">
        <v>305</v>
      </c>
      <c r="D21" s="108" t="s">
        <v>305</v>
      </c>
    </row>
    <row r="22" spans="1:4" ht="17.25" customHeight="1">
      <c r="A22" s="85">
        <v>501</v>
      </c>
      <c r="B22" s="105" t="s">
        <v>306</v>
      </c>
      <c r="C22" s="106">
        <v>10</v>
      </c>
      <c r="D22" s="109" t="s">
        <v>307</v>
      </c>
    </row>
    <row r="23" spans="1:4" ht="17.25" customHeight="1">
      <c r="A23" s="85">
        <v>501</v>
      </c>
      <c r="B23" s="105" t="s">
        <v>308</v>
      </c>
      <c r="C23" s="106">
        <v>32.22</v>
      </c>
      <c r="D23" s="109" t="s">
        <v>309</v>
      </c>
    </row>
    <row r="24" spans="1:4" ht="17.25" customHeight="1">
      <c r="A24" s="85">
        <v>501</v>
      </c>
      <c r="B24" s="105" t="s">
        <v>310</v>
      </c>
      <c r="C24" s="106">
        <v>1.05</v>
      </c>
      <c r="D24" s="109" t="s">
        <v>311</v>
      </c>
    </row>
    <row r="25" spans="1:4" ht="17.25" customHeight="1">
      <c r="A25" s="85">
        <v>501</v>
      </c>
      <c r="B25" s="105" t="s">
        <v>312</v>
      </c>
      <c r="C25" s="106">
        <v>1537</v>
      </c>
      <c r="D25" s="109" t="s">
        <v>313</v>
      </c>
    </row>
    <row r="26" spans="1:4" ht="17.25" customHeight="1">
      <c r="A26" s="85">
        <v>501</v>
      </c>
      <c r="B26" s="105" t="s">
        <v>314</v>
      </c>
      <c r="C26" s="106">
        <v>2.5</v>
      </c>
      <c r="D26" s="109" t="s">
        <v>315</v>
      </c>
    </row>
    <row r="27" spans="1:4" s="102" customFormat="1" ht="17.25" customHeight="1">
      <c r="A27" s="110"/>
      <c r="B27" s="111" t="s">
        <v>130</v>
      </c>
      <c r="C27" s="112">
        <f>SUM(C6:C26)</f>
        <v>7102.84</v>
      </c>
      <c r="D27" s="113"/>
    </row>
    <row r="28" spans="1:2" ht="12.75" customHeight="1">
      <c r="A28" s="68"/>
      <c r="B28" s="114"/>
    </row>
    <row r="29" spans="1:3" ht="12.75" customHeight="1">
      <c r="A29" s="68"/>
      <c r="B29" s="68"/>
      <c r="C29" s="68"/>
    </row>
    <row r="30" spans="1:3" ht="12.75" customHeight="1">
      <c r="A30" s="68"/>
      <c r="B30" s="68"/>
      <c r="C30" s="68"/>
    </row>
    <row r="31" ht="12.75" customHeight="1">
      <c r="B31" s="68"/>
    </row>
  </sheetData>
  <sheetProtection/>
  <printOptions horizontalCentered="1"/>
  <pageMargins left="0.59" right="0.59" top="0.16" bottom="0.24" header="0.12" footer="0.2"/>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N19"/>
  <sheetViews>
    <sheetView showGridLines="0" showZeros="0" workbookViewId="0" topLeftCell="A1">
      <selection activeCell="H7" sqref="H7"/>
    </sheetView>
  </sheetViews>
  <sheetFormatPr defaultColWidth="9.16015625" defaultRowHeight="12.75" customHeight="1"/>
  <cols>
    <col min="1" max="1" width="7.16015625" style="0" customWidth="1"/>
    <col min="2" max="2" width="5.66015625" style="0" customWidth="1"/>
    <col min="3" max="3" width="6" style="0" customWidth="1"/>
    <col min="4" max="4" width="10.16015625" style="0" customWidth="1"/>
    <col min="5" max="5" width="9.66015625" style="0" customWidth="1"/>
    <col min="6" max="6" width="28.83203125" style="0" customWidth="1"/>
    <col min="7" max="7" width="12.83203125" style="0" customWidth="1"/>
    <col min="8" max="8" width="20.83203125" style="0" customWidth="1"/>
    <col min="9" max="9" width="12.16015625" style="0" customWidth="1"/>
    <col min="10" max="11" width="9.16015625" style="0" customWidth="1"/>
    <col min="12" max="12" width="11.5" style="0" customWidth="1"/>
    <col min="13" max="13" width="13.66015625" style="0" customWidth="1"/>
    <col min="14" max="255" width="9.16015625" style="0" customWidth="1"/>
  </cols>
  <sheetData>
    <row r="1" ht="29.25" customHeight="1">
      <c r="A1" s="68" t="s">
        <v>37</v>
      </c>
    </row>
    <row r="2" spans="1:14" ht="23.25" customHeight="1">
      <c r="A2" s="93" t="s">
        <v>38</v>
      </c>
      <c r="B2" s="93"/>
      <c r="C2" s="93"/>
      <c r="D2" s="93"/>
      <c r="E2" s="93"/>
      <c r="F2" s="93"/>
      <c r="G2" s="93"/>
      <c r="H2" s="93"/>
      <c r="I2" s="93"/>
      <c r="J2" s="93"/>
      <c r="K2" s="93"/>
      <c r="L2" s="93"/>
      <c r="M2" s="93"/>
      <c r="N2" s="100"/>
    </row>
    <row r="3" spans="13:14" ht="26.25" customHeight="1">
      <c r="M3" s="101" t="s">
        <v>50</v>
      </c>
      <c r="N3" s="101"/>
    </row>
    <row r="4" spans="1:14" ht="18" customHeight="1">
      <c r="A4" s="77" t="s">
        <v>316</v>
      </c>
      <c r="B4" s="77"/>
      <c r="C4" s="77"/>
      <c r="D4" s="77" t="s">
        <v>125</v>
      </c>
      <c r="E4" s="73" t="s">
        <v>317</v>
      </c>
      <c r="F4" s="77" t="s">
        <v>318</v>
      </c>
      <c r="G4" s="94" t="s">
        <v>319</v>
      </c>
      <c r="H4" s="87" t="s">
        <v>320</v>
      </c>
      <c r="I4" s="77" t="s">
        <v>321</v>
      </c>
      <c r="J4" s="77" t="s">
        <v>201</v>
      </c>
      <c r="K4" s="77"/>
      <c r="L4" s="88" t="s">
        <v>322</v>
      </c>
      <c r="M4" s="77" t="s">
        <v>323</v>
      </c>
      <c r="N4" s="72" t="s">
        <v>324</v>
      </c>
    </row>
    <row r="5" spans="1:14" ht="18" customHeight="1">
      <c r="A5" s="95" t="s">
        <v>325</v>
      </c>
      <c r="B5" s="95" t="s">
        <v>326</v>
      </c>
      <c r="C5" s="95" t="s">
        <v>327</v>
      </c>
      <c r="D5" s="77"/>
      <c r="E5" s="73"/>
      <c r="F5" s="77"/>
      <c r="G5" s="96"/>
      <c r="H5" s="87"/>
      <c r="I5" s="77"/>
      <c r="J5" s="77" t="s">
        <v>325</v>
      </c>
      <c r="K5" s="77" t="s">
        <v>326</v>
      </c>
      <c r="L5" s="90"/>
      <c r="M5" s="77"/>
      <c r="N5" s="72"/>
    </row>
    <row r="6" spans="1:14" ht="18" customHeight="1">
      <c r="A6" s="95" t="s">
        <v>140</v>
      </c>
      <c r="B6" s="95" t="s">
        <v>140</v>
      </c>
      <c r="C6" s="95" t="s">
        <v>140</v>
      </c>
      <c r="D6" s="97" t="s">
        <v>140</v>
      </c>
      <c r="E6" s="97" t="s">
        <v>140</v>
      </c>
      <c r="F6" s="98" t="s">
        <v>140</v>
      </c>
      <c r="G6" s="97" t="s">
        <v>140</v>
      </c>
      <c r="H6" s="97" t="s">
        <v>140</v>
      </c>
      <c r="I6" s="97" t="s">
        <v>140</v>
      </c>
      <c r="J6" s="77" t="s">
        <v>140</v>
      </c>
      <c r="K6" s="77" t="s">
        <v>140</v>
      </c>
      <c r="L6" s="97" t="s">
        <v>140</v>
      </c>
      <c r="M6" s="97" t="s">
        <v>140</v>
      </c>
      <c r="N6" s="97" t="s">
        <v>140</v>
      </c>
    </row>
    <row r="7" spans="1:14" ht="18" customHeight="1">
      <c r="A7" s="95">
        <v>213</v>
      </c>
      <c r="B7" s="95">
        <v>1</v>
      </c>
      <c r="C7" s="95">
        <v>2</v>
      </c>
      <c r="D7" s="85">
        <v>501</v>
      </c>
      <c r="E7" s="84" t="s">
        <v>328</v>
      </c>
      <c r="F7" s="84" t="s">
        <v>329</v>
      </c>
      <c r="G7" s="84"/>
      <c r="H7" s="84" t="s">
        <v>330</v>
      </c>
      <c r="I7" s="84"/>
      <c r="J7" s="77">
        <v>302</v>
      </c>
      <c r="K7" s="77">
        <v>13</v>
      </c>
      <c r="L7" s="84" t="s">
        <v>331</v>
      </c>
      <c r="M7" s="84">
        <v>9.67</v>
      </c>
      <c r="N7" s="84"/>
    </row>
    <row r="8" spans="1:14" ht="18" customHeight="1">
      <c r="A8" s="95"/>
      <c r="B8" s="95"/>
      <c r="C8" s="95"/>
      <c r="D8" s="84"/>
      <c r="E8" s="84"/>
      <c r="F8" s="99"/>
      <c r="G8" s="99"/>
      <c r="H8" s="99"/>
      <c r="I8" s="84"/>
      <c r="J8" s="77"/>
      <c r="K8" s="77"/>
      <c r="L8" s="84"/>
      <c r="M8" s="84"/>
      <c r="N8" s="84"/>
    </row>
    <row r="9" spans="1:14" ht="18" customHeight="1">
      <c r="A9" s="95"/>
      <c r="B9" s="95"/>
      <c r="C9" s="95"/>
      <c r="D9" s="84"/>
      <c r="E9" s="99"/>
      <c r="F9" s="99"/>
      <c r="G9" s="99"/>
      <c r="H9" s="99"/>
      <c r="I9" s="84"/>
      <c r="J9" s="77"/>
      <c r="K9" s="77"/>
      <c r="L9" s="84"/>
      <c r="M9" s="84"/>
      <c r="N9" s="99"/>
    </row>
    <row r="10" spans="1:14" ht="18" customHeight="1">
      <c r="A10" s="95"/>
      <c r="B10" s="95"/>
      <c r="C10" s="95"/>
      <c r="D10" s="84"/>
      <c r="E10" s="99"/>
      <c r="F10" s="99"/>
      <c r="G10" s="99"/>
      <c r="H10" s="99"/>
      <c r="I10" s="84"/>
      <c r="J10" s="77"/>
      <c r="K10" s="77"/>
      <c r="L10" s="84"/>
      <c r="M10" s="84"/>
      <c r="N10" s="99"/>
    </row>
    <row r="11" spans="1:14" ht="18" customHeight="1">
      <c r="A11" s="95"/>
      <c r="B11" s="95"/>
      <c r="C11" s="95"/>
      <c r="D11" s="84"/>
      <c r="E11" s="99"/>
      <c r="F11" s="99"/>
      <c r="G11" s="99"/>
      <c r="H11" s="84"/>
      <c r="I11" s="84"/>
      <c r="J11" s="77"/>
      <c r="K11" s="77"/>
      <c r="L11" s="84"/>
      <c r="M11" s="84"/>
      <c r="N11" s="99"/>
    </row>
    <row r="12" spans="1:14" ht="18" customHeight="1">
      <c r="A12" s="95"/>
      <c r="B12" s="95"/>
      <c r="C12" s="95"/>
      <c r="D12" s="84"/>
      <c r="E12" s="99"/>
      <c r="F12" s="99"/>
      <c r="G12" s="99"/>
      <c r="H12" s="84"/>
      <c r="I12" s="84"/>
      <c r="J12" s="77"/>
      <c r="K12" s="77"/>
      <c r="L12" s="84"/>
      <c r="M12" s="84"/>
      <c r="N12" s="99"/>
    </row>
    <row r="13" spans="1:14" ht="18" customHeight="1">
      <c r="A13" s="95"/>
      <c r="B13" s="95"/>
      <c r="C13" s="95"/>
      <c r="D13" s="84"/>
      <c r="E13" s="99"/>
      <c r="F13" s="99"/>
      <c r="G13" s="99"/>
      <c r="H13" s="84"/>
      <c r="I13" s="84"/>
      <c r="J13" s="77"/>
      <c r="K13" s="77"/>
      <c r="L13" s="84"/>
      <c r="M13" s="84"/>
      <c r="N13" s="84"/>
    </row>
    <row r="14" spans="1:14" ht="18" customHeight="1">
      <c r="A14" s="95"/>
      <c r="B14" s="95"/>
      <c r="C14" s="95"/>
      <c r="D14" s="84"/>
      <c r="E14" s="99"/>
      <c r="F14" s="99"/>
      <c r="G14" s="99"/>
      <c r="H14" s="84"/>
      <c r="I14" s="84"/>
      <c r="J14" s="77"/>
      <c r="K14" s="77"/>
      <c r="L14" s="84"/>
      <c r="M14" s="84"/>
      <c r="N14" s="84"/>
    </row>
    <row r="15" spans="1:14" ht="18" customHeight="1">
      <c r="A15" s="95"/>
      <c r="B15" s="95"/>
      <c r="C15" s="95"/>
      <c r="D15" s="84"/>
      <c r="E15" s="99"/>
      <c r="F15" s="99"/>
      <c r="G15" s="99"/>
      <c r="H15" s="84"/>
      <c r="I15" s="99"/>
      <c r="J15" s="77"/>
      <c r="K15" s="77"/>
      <c r="L15" s="99"/>
      <c r="M15" s="84"/>
      <c r="N15" s="99"/>
    </row>
    <row r="16" ht="12.75" customHeight="1">
      <c r="M16" s="68"/>
    </row>
    <row r="17" ht="12.75" customHeight="1">
      <c r="M17" s="68"/>
    </row>
    <row r="18" ht="12.75" customHeight="1">
      <c r="M18" s="68"/>
    </row>
    <row r="19" ht="12.75" customHeight="1">
      <c r="M19" s="68"/>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31" top="0.79" bottom="0.79" header="0.5" footer="0.5"/>
  <pageSetup fitToHeight="10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AD31"/>
  <sheetViews>
    <sheetView showGridLines="0" showZeros="0" workbookViewId="0" topLeftCell="A1">
      <selection activeCell="U15" sqref="U15"/>
    </sheetView>
  </sheetViews>
  <sheetFormatPr defaultColWidth="9.16015625" defaultRowHeight="12.75" customHeight="1"/>
  <cols>
    <col min="1" max="1" width="11.66015625" style="0" customWidth="1"/>
    <col min="2" max="2" width="15.16015625" style="0" customWidth="1"/>
    <col min="3" max="3" width="13.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 min="21" max="22" width="9.83203125" style="0" bestFit="1" customWidth="1"/>
  </cols>
  <sheetData>
    <row r="1" spans="1:30" ht="30" customHeight="1">
      <c r="A1" s="68" t="s">
        <v>39</v>
      </c>
      <c r="B1" s="69"/>
      <c r="C1" s="70" t="s">
        <v>39</v>
      </c>
      <c r="D1" s="69"/>
      <c r="E1" s="69"/>
      <c r="F1" s="69"/>
      <c r="G1" s="69"/>
      <c r="H1" s="69"/>
      <c r="I1" s="69"/>
      <c r="J1" s="69"/>
      <c r="K1" s="69"/>
      <c r="L1" s="69"/>
      <c r="M1" s="69"/>
      <c r="N1" s="69"/>
      <c r="O1" s="69"/>
      <c r="P1" s="69"/>
      <c r="Q1" s="69"/>
      <c r="R1" s="69"/>
      <c r="S1" s="69"/>
      <c r="T1" s="69"/>
      <c r="U1" s="69"/>
      <c r="V1" s="69"/>
      <c r="W1" s="69"/>
      <c r="X1" s="69"/>
      <c r="Y1" s="69"/>
      <c r="Z1" s="69"/>
      <c r="AA1" s="69"/>
      <c r="AB1" s="69"/>
      <c r="AC1" s="69"/>
      <c r="AD1" s="69"/>
    </row>
    <row r="2" spans="1:30" ht="28.5" customHeight="1">
      <c r="A2" s="71" t="s">
        <v>40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69"/>
    </row>
    <row r="3" spans="1:30" ht="22.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91" t="s">
        <v>50</v>
      </c>
      <c r="AD3" s="69"/>
    </row>
    <row r="4" spans="1:30" ht="17.25" customHeight="1">
      <c r="A4" s="72" t="s">
        <v>125</v>
      </c>
      <c r="B4" s="72" t="s">
        <v>126</v>
      </c>
      <c r="C4" s="73" t="s">
        <v>332</v>
      </c>
      <c r="D4" s="74"/>
      <c r="E4" s="74"/>
      <c r="F4" s="74"/>
      <c r="G4" s="74"/>
      <c r="H4" s="74"/>
      <c r="I4" s="74"/>
      <c r="J4" s="74"/>
      <c r="K4" s="87"/>
      <c r="L4" s="73" t="s">
        <v>333</v>
      </c>
      <c r="M4" s="74"/>
      <c r="N4" s="74"/>
      <c r="O4" s="74"/>
      <c r="P4" s="74"/>
      <c r="Q4" s="74"/>
      <c r="R4" s="74"/>
      <c r="S4" s="74"/>
      <c r="T4" s="87"/>
      <c r="U4" s="73" t="s">
        <v>334</v>
      </c>
      <c r="V4" s="74"/>
      <c r="W4" s="74"/>
      <c r="X4" s="74"/>
      <c r="Y4" s="74"/>
      <c r="Z4" s="74"/>
      <c r="AA4" s="74"/>
      <c r="AB4" s="74"/>
      <c r="AC4" s="87"/>
      <c r="AD4" s="69"/>
    </row>
    <row r="5" spans="1:30" ht="17.25" customHeight="1">
      <c r="A5" s="72"/>
      <c r="B5" s="72"/>
      <c r="C5" s="75" t="s">
        <v>130</v>
      </c>
      <c r="D5" s="73" t="s">
        <v>335</v>
      </c>
      <c r="E5" s="74"/>
      <c r="F5" s="74"/>
      <c r="G5" s="74"/>
      <c r="H5" s="74"/>
      <c r="I5" s="87"/>
      <c r="J5" s="88" t="s">
        <v>336</v>
      </c>
      <c r="K5" s="88" t="s">
        <v>220</v>
      </c>
      <c r="L5" s="75" t="s">
        <v>130</v>
      </c>
      <c r="M5" s="73" t="s">
        <v>335</v>
      </c>
      <c r="N5" s="74"/>
      <c r="O5" s="74"/>
      <c r="P5" s="74"/>
      <c r="Q5" s="74"/>
      <c r="R5" s="87"/>
      <c r="S5" s="88" t="s">
        <v>336</v>
      </c>
      <c r="T5" s="88" t="s">
        <v>220</v>
      </c>
      <c r="U5" s="75" t="s">
        <v>130</v>
      </c>
      <c r="V5" s="73" t="s">
        <v>335</v>
      </c>
      <c r="W5" s="74"/>
      <c r="X5" s="74"/>
      <c r="Y5" s="74"/>
      <c r="Z5" s="74"/>
      <c r="AA5" s="87"/>
      <c r="AB5" s="88" t="s">
        <v>336</v>
      </c>
      <c r="AC5" s="88" t="s">
        <v>220</v>
      </c>
      <c r="AD5" s="69"/>
    </row>
    <row r="6" spans="1:30" ht="23.25" customHeight="1">
      <c r="A6" s="72"/>
      <c r="B6" s="72"/>
      <c r="C6" s="76"/>
      <c r="D6" s="77" t="s">
        <v>138</v>
      </c>
      <c r="E6" s="77" t="s">
        <v>337</v>
      </c>
      <c r="F6" s="77" t="s">
        <v>221</v>
      </c>
      <c r="G6" s="77" t="s">
        <v>338</v>
      </c>
      <c r="H6" s="77"/>
      <c r="I6" s="77"/>
      <c r="J6" s="89"/>
      <c r="K6" s="89"/>
      <c r="L6" s="76"/>
      <c r="M6" s="77" t="s">
        <v>138</v>
      </c>
      <c r="N6" s="77" t="s">
        <v>337</v>
      </c>
      <c r="O6" s="77" t="s">
        <v>221</v>
      </c>
      <c r="P6" s="77" t="s">
        <v>338</v>
      </c>
      <c r="Q6" s="77"/>
      <c r="R6" s="77"/>
      <c r="S6" s="89"/>
      <c r="T6" s="89"/>
      <c r="U6" s="76"/>
      <c r="V6" s="77" t="s">
        <v>138</v>
      </c>
      <c r="W6" s="77" t="s">
        <v>337</v>
      </c>
      <c r="X6" s="77" t="s">
        <v>221</v>
      </c>
      <c r="Y6" s="77" t="s">
        <v>338</v>
      </c>
      <c r="Z6" s="77"/>
      <c r="AA6" s="77"/>
      <c r="AB6" s="89"/>
      <c r="AC6" s="89"/>
      <c r="AD6" s="69"/>
    </row>
    <row r="7" spans="1:30" ht="44.25" customHeight="1">
      <c r="A7" s="72"/>
      <c r="B7" s="72"/>
      <c r="C7" s="78"/>
      <c r="D7" s="77"/>
      <c r="E7" s="77"/>
      <c r="F7" s="77"/>
      <c r="G7" s="79" t="s">
        <v>138</v>
      </c>
      <c r="H7" s="79" t="s">
        <v>339</v>
      </c>
      <c r="I7" s="79" t="s">
        <v>224</v>
      </c>
      <c r="J7" s="90"/>
      <c r="K7" s="90"/>
      <c r="L7" s="78"/>
      <c r="M7" s="77"/>
      <c r="N7" s="77"/>
      <c r="O7" s="77"/>
      <c r="P7" s="79" t="s">
        <v>138</v>
      </c>
      <c r="Q7" s="79" t="s">
        <v>339</v>
      </c>
      <c r="R7" s="79" t="s">
        <v>224</v>
      </c>
      <c r="S7" s="90"/>
      <c r="T7" s="90"/>
      <c r="U7" s="78"/>
      <c r="V7" s="77"/>
      <c r="W7" s="77"/>
      <c r="X7" s="77"/>
      <c r="Y7" s="79" t="s">
        <v>138</v>
      </c>
      <c r="Z7" s="79" t="s">
        <v>339</v>
      </c>
      <c r="AA7" s="79" t="s">
        <v>224</v>
      </c>
      <c r="AB7" s="90"/>
      <c r="AC7" s="90"/>
      <c r="AD7" s="69"/>
    </row>
    <row r="8" spans="1:30" ht="19.5" customHeight="1">
      <c r="A8" s="80" t="s">
        <v>140</v>
      </c>
      <c r="B8" s="80" t="s">
        <v>140</v>
      </c>
      <c r="C8" s="80">
        <v>1</v>
      </c>
      <c r="D8" s="81">
        <v>2</v>
      </c>
      <c r="E8" s="81">
        <v>3</v>
      </c>
      <c r="F8" s="81">
        <v>4</v>
      </c>
      <c r="G8" s="80">
        <v>5</v>
      </c>
      <c r="H8" s="80">
        <v>6</v>
      </c>
      <c r="I8" s="80">
        <v>7</v>
      </c>
      <c r="J8" s="80">
        <v>8</v>
      </c>
      <c r="K8" s="80">
        <v>9</v>
      </c>
      <c r="L8" s="80">
        <v>10</v>
      </c>
      <c r="M8" s="80">
        <v>11</v>
      </c>
      <c r="N8" s="80">
        <v>12</v>
      </c>
      <c r="O8" s="80">
        <v>13</v>
      </c>
      <c r="P8" s="80">
        <v>14</v>
      </c>
      <c r="Q8" s="80">
        <v>15</v>
      </c>
      <c r="R8" s="80">
        <v>16</v>
      </c>
      <c r="S8" s="80">
        <v>17</v>
      </c>
      <c r="T8" s="80">
        <v>18</v>
      </c>
      <c r="U8" s="80" t="s">
        <v>340</v>
      </c>
      <c r="V8" s="80" t="s">
        <v>341</v>
      </c>
      <c r="W8" s="80" t="s">
        <v>342</v>
      </c>
      <c r="X8" s="80" t="s">
        <v>343</v>
      </c>
      <c r="Y8" s="80" t="s">
        <v>344</v>
      </c>
      <c r="Z8" s="80" t="s">
        <v>345</v>
      </c>
      <c r="AA8" s="80" t="s">
        <v>346</v>
      </c>
      <c r="AB8" s="80" t="s">
        <v>347</v>
      </c>
      <c r="AC8" s="80" t="s">
        <v>348</v>
      </c>
      <c r="AD8" s="69"/>
    </row>
    <row r="9" spans="1:30" s="4" customFormat="1" ht="15" customHeight="1">
      <c r="A9" s="82">
        <v>501</v>
      </c>
      <c r="B9" s="82" t="s">
        <v>142</v>
      </c>
      <c r="C9" s="82">
        <f>D9+J9+K9</f>
        <v>55.0706</v>
      </c>
      <c r="D9" s="82">
        <f>F9+G9</f>
        <v>55.0706</v>
      </c>
      <c r="E9" s="82"/>
      <c r="F9" s="82">
        <v>12.0706</v>
      </c>
      <c r="G9" s="82">
        <f>H9+I9</f>
        <v>43</v>
      </c>
      <c r="H9" s="82"/>
      <c r="I9" s="82">
        <v>43</v>
      </c>
      <c r="J9" s="82"/>
      <c r="K9" s="82"/>
      <c r="L9" s="82">
        <v>33.3</v>
      </c>
      <c r="M9" s="82">
        <v>33.3</v>
      </c>
      <c r="N9" s="82"/>
      <c r="O9" s="82">
        <v>11.3</v>
      </c>
      <c r="P9" s="82">
        <f>Q9+R9</f>
        <v>22</v>
      </c>
      <c r="Q9" s="82"/>
      <c r="R9" s="82">
        <v>22</v>
      </c>
      <c r="S9" s="82"/>
      <c r="T9" s="82"/>
      <c r="U9" s="82">
        <f aca="true" t="shared" si="0" ref="U9:AC9">L9-C9</f>
        <v>-21.7706</v>
      </c>
      <c r="V9" s="82">
        <f t="shared" si="0"/>
        <v>-21.7706</v>
      </c>
      <c r="W9" s="82">
        <f t="shared" si="0"/>
        <v>0</v>
      </c>
      <c r="X9" s="82">
        <f t="shared" si="0"/>
        <v>-0.7706</v>
      </c>
      <c r="Y9" s="82">
        <f t="shared" si="0"/>
        <v>-21</v>
      </c>
      <c r="Z9" s="82">
        <f t="shared" si="0"/>
        <v>0</v>
      </c>
      <c r="AA9" s="82">
        <f t="shared" si="0"/>
        <v>-21</v>
      </c>
      <c r="AB9" s="82">
        <f t="shared" si="0"/>
        <v>0</v>
      </c>
      <c r="AC9" s="82">
        <f t="shared" si="0"/>
        <v>0</v>
      </c>
      <c r="AD9" s="92"/>
    </row>
    <row r="10" spans="1:30" s="4" customFormat="1" ht="15" customHeight="1">
      <c r="A10" s="83" t="s">
        <v>141</v>
      </c>
      <c r="B10" s="83" t="s">
        <v>142</v>
      </c>
      <c r="C10" s="82">
        <v>5.1706</v>
      </c>
      <c r="D10" s="82">
        <f aca="true" t="shared" si="1" ref="D10:D25">F10+G10</f>
        <v>5.1706</v>
      </c>
      <c r="E10" s="82"/>
      <c r="F10" s="82">
        <v>1.1706</v>
      </c>
      <c r="G10" s="82">
        <v>4</v>
      </c>
      <c r="H10" s="82"/>
      <c r="I10" s="82">
        <v>4</v>
      </c>
      <c r="J10" s="82"/>
      <c r="K10" s="82"/>
      <c r="L10" s="82">
        <v>5.15</v>
      </c>
      <c r="M10" s="82">
        <v>5.15</v>
      </c>
      <c r="N10" s="82"/>
      <c r="O10" s="82">
        <v>1.15</v>
      </c>
      <c r="P10" s="82">
        <v>4</v>
      </c>
      <c r="Q10" s="82"/>
      <c r="R10" s="82">
        <v>4</v>
      </c>
      <c r="S10" s="82"/>
      <c r="T10" s="82"/>
      <c r="U10" s="82">
        <f aca="true" t="shared" si="2" ref="U10:U25">L10-C10</f>
        <v>-0.02059999999999995</v>
      </c>
      <c r="V10" s="82">
        <f aca="true" t="shared" si="3" ref="V10:V25">M10-D10</f>
        <v>-0.02059999999999995</v>
      </c>
      <c r="W10" s="82"/>
      <c r="X10" s="82">
        <f aca="true" t="shared" si="4" ref="X10:X25">O10-F10</f>
        <v>-0.020600000000000174</v>
      </c>
      <c r="Y10" s="82">
        <f aca="true" t="shared" si="5" ref="Y10:Y24">P10-G10</f>
        <v>0</v>
      </c>
      <c r="Z10" s="82"/>
      <c r="AA10" s="82">
        <f aca="true" t="shared" si="6" ref="AA10:AA25">R10-I10</f>
        <v>0</v>
      </c>
      <c r="AB10" s="82"/>
      <c r="AC10" s="82"/>
      <c r="AD10" s="92"/>
    </row>
    <row r="11" spans="1:30" s="4" customFormat="1" ht="15" customHeight="1">
      <c r="A11" s="83" t="s">
        <v>143</v>
      </c>
      <c r="B11" s="83" t="s">
        <v>144</v>
      </c>
      <c r="C11" s="82">
        <v>3</v>
      </c>
      <c r="D11" s="82">
        <f t="shared" si="1"/>
        <v>3</v>
      </c>
      <c r="E11" s="82"/>
      <c r="F11" s="82">
        <v>1</v>
      </c>
      <c r="G11" s="82">
        <v>2</v>
      </c>
      <c r="H11" s="82"/>
      <c r="I11" s="82">
        <v>2</v>
      </c>
      <c r="J11" s="82"/>
      <c r="K11" s="82"/>
      <c r="L11" s="82">
        <v>0.95</v>
      </c>
      <c r="M11" s="82">
        <v>0.95</v>
      </c>
      <c r="N11" s="82"/>
      <c r="O11" s="82">
        <v>0.95</v>
      </c>
      <c r="P11" s="82"/>
      <c r="Q11" s="82"/>
      <c r="R11" s="82"/>
      <c r="S11" s="82"/>
      <c r="T11" s="82"/>
      <c r="U11" s="82">
        <f t="shared" si="2"/>
        <v>-2.05</v>
      </c>
      <c r="V11" s="82">
        <f t="shared" si="3"/>
        <v>-2.05</v>
      </c>
      <c r="W11" s="82"/>
      <c r="X11" s="82">
        <f t="shared" si="4"/>
        <v>-0.050000000000000044</v>
      </c>
      <c r="Y11" s="82">
        <f t="shared" si="5"/>
        <v>-2</v>
      </c>
      <c r="Z11" s="82"/>
      <c r="AA11" s="82">
        <f t="shared" si="6"/>
        <v>-2</v>
      </c>
      <c r="AB11" s="82"/>
      <c r="AC11" s="82"/>
      <c r="AD11" s="92"/>
    </row>
    <row r="12" spans="1:30" s="4" customFormat="1" ht="15" customHeight="1">
      <c r="A12" s="83" t="s">
        <v>145</v>
      </c>
      <c r="B12" s="83" t="s">
        <v>146</v>
      </c>
      <c r="C12" s="82">
        <v>3.8</v>
      </c>
      <c r="D12" s="82">
        <f t="shared" si="1"/>
        <v>3.8</v>
      </c>
      <c r="E12" s="82"/>
      <c r="F12" s="82">
        <v>0.8</v>
      </c>
      <c r="G12" s="82">
        <v>3</v>
      </c>
      <c r="H12" s="82"/>
      <c r="I12" s="82">
        <v>3</v>
      </c>
      <c r="J12" s="82"/>
      <c r="K12" s="82"/>
      <c r="L12" s="82">
        <v>3.75</v>
      </c>
      <c r="M12" s="82">
        <v>3.75</v>
      </c>
      <c r="N12" s="82"/>
      <c r="O12" s="82">
        <v>0.75</v>
      </c>
      <c r="P12" s="82">
        <v>3</v>
      </c>
      <c r="Q12" s="82"/>
      <c r="R12" s="82">
        <v>3</v>
      </c>
      <c r="S12" s="82"/>
      <c r="T12" s="82"/>
      <c r="U12" s="82">
        <f t="shared" si="2"/>
        <v>-0.04999999999999982</v>
      </c>
      <c r="V12" s="82">
        <f t="shared" si="3"/>
        <v>-0.04999999999999982</v>
      </c>
      <c r="W12" s="82"/>
      <c r="X12" s="82">
        <f t="shared" si="4"/>
        <v>-0.050000000000000044</v>
      </c>
      <c r="Y12" s="82">
        <f t="shared" si="5"/>
        <v>0</v>
      </c>
      <c r="Z12" s="82"/>
      <c r="AA12" s="82">
        <f t="shared" si="6"/>
        <v>0</v>
      </c>
      <c r="AB12" s="82"/>
      <c r="AC12" s="82"/>
      <c r="AD12" s="92"/>
    </row>
    <row r="13" spans="1:30" s="4" customFormat="1" ht="15" customHeight="1">
      <c r="A13" s="83" t="s">
        <v>147</v>
      </c>
      <c r="B13" s="83" t="s">
        <v>148</v>
      </c>
      <c r="C13" s="82">
        <v>3</v>
      </c>
      <c r="D13" s="82">
        <f t="shared" si="1"/>
        <v>3</v>
      </c>
      <c r="E13" s="82"/>
      <c r="F13" s="82">
        <v>1</v>
      </c>
      <c r="G13" s="82">
        <v>2</v>
      </c>
      <c r="H13" s="82"/>
      <c r="I13" s="82">
        <v>2</v>
      </c>
      <c r="J13" s="82"/>
      <c r="K13" s="82"/>
      <c r="L13" s="82">
        <v>0.95</v>
      </c>
      <c r="M13" s="82">
        <v>0.95</v>
      </c>
      <c r="N13" s="82"/>
      <c r="O13" s="82">
        <v>0.95</v>
      </c>
      <c r="P13" s="82"/>
      <c r="Q13" s="82"/>
      <c r="R13" s="82"/>
      <c r="S13" s="82"/>
      <c r="T13" s="82"/>
      <c r="U13" s="82">
        <f t="shared" si="2"/>
        <v>-2.05</v>
      </c>
      <c r="V13" s="82">
        <f t="shared" si="3"/>
        <v>-2.05</v>
      </c>
      <c r="W13" s="82"/>
      <c r="X13" s="82">
        <f t="shared" si="4"/>
        <v>-0.050000000000000044</v>
      </c>
      <c r="Y13" s="82">
        <f t="shared" si="5"/>
        <v>-2</v>
      </c>
      <c r="Z13" s="82"/>
      <c r="AA13" s="82">
        <f t="shared" si="6"/>
        <v>-2</v>
      </c>
      <c r="AB13" s="82"/>
      <c r="AC13" s="82"/>
      <c r="AD13" s="92"/>
    </row>
    <row r="14" spans="1:30" s="4" customFormat="1" ht="15" customHeight="1">
      <c r="A14" s="83" t="s">
        <v>149</v>
      </c>
      <c r="B14" s="83" t="s">
        <v>150</v>
      </c>
      <c r="C14" s="82">
        <v>3</v>
      </c>
      <c r="D14" s="82">
        <f t="shared" si="1"/>
        <v>3</v>
      </c>
      <c r="E14" s="82"/>
      <c r="F14" s="82">
        <v>1</v>
      </c>
      <c r="G14" s="82">
        <v>2</v>
      </c>
      <c r="H14" s="82"/>
      <c r="I14" s="82">
        <v>2</v>
      </c>
      <c r="J14" s="82"/>
      <c r="K14" s="82"/>
      <c r="L14" s="82">
        <v>0.95</v>
      </c>
      <c r="M14" s="82">
        <v>0.95</v>
      </c>
      <c r="N14" s="82"/>
      <c r="O14" s="82">
        <v>0.95</v>
      </c>
      <c r="P14" s="82"/>
      <c r="Q14" s="82"/>
      <c r="R14" s="82"/>
      <c r="S14" s="82"/>
      <c r="T14" s="82"/>
      <c r="U14" s="82">
        <f t="shared" si="2"/>
        <v>-2.05</v>
      </c>
      <c r="V14" s="82">
        <f t="shared" si="3"/>
        <v>-2.05</v>
      </c>
      <c r="W14" s="82"/>
      <c r="X14" s="82">
        <f t="shared" si="4"/>
        <v>-0.050000000000000044</v>
      </c>
      <c r="Y14" s="82">
        <f t="shared" si="5"/>
        <v>-2</v>
      </c>
      <c r="Z14" s="82"/>
      <c r="AA14" s="82">
        <f t="shared" si="6"/>
        <v>-2</v>
      </c>
      <c r="AB14" s="82"/>
      <c r="AC14" s="82"/>
      <c r="AD14" s="92"/>
    </row>
    <row r="15" spans="1:30" s="4" customFormat="1" ht="15" customHeight="1">
      <c r="A15" s="83" t="s">
        <v>151</v>
      </c>
      <c r="B15" s="83" t="s">
        <v>152</v>
      </c>
      <c r="C15" s="82">
        <v>3</v>
      </c>
      <c r="D15" s="82">
        <f t="shared" si="1"/>
        <v>3</v>
      </c>
      <c r="E15" s="82"/>
      <c r="F15" s="82">
        <v>1</v>
      </c>
      <c r="G15" s="82">
        <v>2</v>
      </c>
      <c r="H15" s="82"/>
      <c r="I15" s="82">
        <v>2</v>
      </c>
      <c r="J15" s="82"/>
      <c r="K15" s="82"/>
      <c r="L15" s="82">
        <v>0.95</v>
      </c>
      <c r="M15" s="82">
        <v>0.95</v>
      </c>
      <c r="N15" s="82"/>
      <c r="O15" s="82">
        <v>0.95</v>
      </c>
      <c r="P15" s="82"/>
      <c r="Q15" s="82"/>
      <c r="R15" s="82"/>
      <c r="S15" s="82"/>
      <c r="T15" s="82"/>
      <c r="U15" s="82">
        <f t="shared" si="2"/>
        <v>-2.05</v>
      </c>
      <c r="V15" s="82">
        <f t="shared" si="3"/>
        <v>-2.05</v>
      </c>
      <c r="W15" s="82"/>
      <c r="X15" s="82">
        <f t="shared" si="4"/>
        <v>-0.050000000000000044</v>
      </c>
      <c r="Y15" s="82">
        <f t="shared" si="5"/>
        <v>-2</v>
      </c>
      <c r="Z15" s="82"/>
      <c r="AA15" s="82">
        <f t="shared" si="6"/>
        <v>-2</v>
      </c>
      <c r="AB15" s="82"/>
      <c r="AC15" s="82"/>
      <c r="AD15" s="92"/>
    </row>
    <row r="16" spans="1:30" s="4" customFormat="1" ht="15" customHeight="1">
      <c r="A16" s="83" t="s">
        <v>153</v>
      </c>
      <c r="B16" s="83" t="s">
        <v>154</v>
      </c>
      <c r="C16" s="82">
        <v>7</v>
      </c>
      <c r="D16" s="82">
        <f t="shared" si="1"/>
        <v>7</v>
      </c>
      <c r="E16" s="82"/>
      <c r="F16" s="82">
        <v>1</v>
      </c>
      <c r="G16" s="82">
        <v>6</v>
      </c>
      <c r="H16" s="82"/>
      <c r="I16" s="82">
        <v>6</v>
      </c>
      <c r="J16" s="82"/>
      <c r="K16" s="82"/>
      <c r="L16" s="82">
        <v>7.95</v>
      </c>
      <c r="M16" s="82">
        <v>7.95</v>
      </c>
      <c r="N16" s="82"/>
      <c r="O16" s="82">
        <v>0.95</v>
      </c>
      <c r="P16" s="82">
        <v>7</v>
      </c>
      <c r="Q16" s="82"/>
      <c r="R16" s="82">
        <v>7</v>
      </c>
      <c r="T16" s="82"/>
      <c r="U16" s="82">
        <f t="shared" si="2"/>
        <v>0.9500000000000002</v>
      </c>
      <c r="V16" s="82">
        <f t="shared" si="3"/>
        <v>0.9500000000000002</v>
      </c>
      <c r="W16" s="82"/>
      <c r="X16" s="82">
        <f t="shared" si="4"/>
        <v>-0.050000000000000044</v>
      </c>
      <c r="Y16" s="82">
        <f t="shared" si="5"/>
        <v>1</v>
      </c>
      <c r="Z16" s="82"/>
      <c r="AA16" s="82">
        <f t="shared" si="6"/>
        <v>1</v>
      </c>
      <c r="AB16" s="82"/>
      <c r="AC16" s="82"/>
      <c r="AD16" s="92"/>
    </row>
    <row r="17" spans="1:30" s="4" customFormat="1" ht="15" customHeight="1">
      <c r="A17" s="83" t="s">
        <v>155</v>
      </c>
      <c r="B17" s="83" t="s">
        <v>156</v>
      </c>
      <c r="C17" s="82">
        <v>6.8</v>
      </c>
      <c r="D17" s="82">
        <f t="shared" si="1"/>
        <v>6.8</v>
      </c>
      <c r="E17" s="82"/>
      <c r="F17" s="82">
        <v>0.8</v>
      </c>
      <c r="G17" s="82">
        <v>6</v>
      </c>
      <c r="H17" s="82"/>
      <c r="I17" s="82">
        <v>6</v>
      </c>
      <c r="J17" s="82"/>
      <c r="K17" s="82"/>
      <c r="L17" s="82">
        <v>8.75</v>
      </c>
      <c r="M17" s="82">
        <v>8.75</v>
      </c>
      <c r="N17" s="82"/>
      <c r="O17" s="82">
        <v>0.75</v>
      </c>
      <c r="P17" s="82">
        <v>8</v>
      </c>
      <c r="Q17" s="82"/>
      <c r="R17" s="82">
        <v>8</v>
      </c>
      <c r="S17" s="82"/>
      <c r="T17" s="82"/>
      <c r="U17" s="82">
        <f t="shared" si="2"/>
        <v>1.9500000000000002</v>
      </c>
      <c r="V17" s="82">
        <f t="shared" si="3"/>
        <v>1.9500000000000002</v>
      </c>
      <c r="W17" s="82"/>
      <c r="X17" s="82">
        <f t="shared" si="4"/>
        <v>-0.050000000000000044</v>
      </c>
      <c r="Y17" s="82">
        <f t="shared" si="5"/>
        <v>2</v>
      </c>
      <c r="Z17" s="82"/>
      <c r="AA17" s="82">
        <f t="shared" si="6"/>
        <v>2</v>
      </c>
      <c r="AB17" s="82"/>
      <c r="AC17" s="82"/>
      <c r="AD17" s="92"/>
    </row>
    <row r="18" spans="1:30" ht="15" customHeight="1">
      <c r="A18" s="83" t="s">
        <v>157</v>
      </c>
      <c r="B18" s="83" t="s">
        <v>158</v>
      </c>
      <c r="C18" s="82">
        <v>2.8</v>
      </c>
      <c r="D18" s="82">
        <f t="shared" si="1"/>
        <v>2.8</v>
      </c>
      <c r="E18" s="84"/>
      <c r="F18" s="85">
        <v>0.8</v>
      </c>
      <c r="G18" s="85">
        <v>2</v>
      </c>
      <c r="H18" s="85"/>
      <c r="I18" s="85">
        <v>2</v>
      </c>
      <c r="J18" s="84"/>
      <c r="K18" s="84"/>
      <c r="L18" s="82">
        <v>0.75</v>
      </c>
      <c r="M18" s="82">
        <v>0.75</v>
      </c>
      <c r="N18" s="84"/>
      <c r="O18" s="85">
        <v>0.75</v>
      </c>
      <c r="P18" s="85"/>
      <c r="Q18" s="84"/>
      <c r="R18" s="84"/>
      <c r="S18" s="84"/>
      <c r="T18" s="84"/>
      <c r="U18" s="82">
        <f t="shared" si="2"/>
        <v>-2.05</v>
      </c>
      <c r="V18" s="82">
        <f t="shared" si="3"/>
        <v>-2.05</v>
      </c>
      <c r="W18" s="84"/>
      <c r="X18" s="82">
        <f t="shared" si="4"/>
        <v>-0.050000000000000044</v>
      </c>
      <c r="Y18" s="82">
        <f t="shared" si="5"/>
        <v>-2</v>
      </c>
      <c r="Z18" s="84"/>
      <c r="AA18" s="82">
        <f t="shared" si="6"/>
        <v>-2</v>
      </c>
      <c r="AB18" s="84"/>
      <c r="AC18" s="84"/>
      <c r="AD18" s="69"/>
    </row>
    <row r="19" spans="1:30" ht="15" customHeight="1">
      <c r="A19" s="83" t="s">
        <v>159</v>
      </c>
      <c r="B19" s="83" t="s">
        <v>160</v>
      </c>
      <c r="C19" s="82">
        <v>2.5</v>
      </c>
      <c r="D19" s="82">
        <f t="shared" si="1"/>
        <v>2.5</v>
      </c>
      <c r="E19" s="84"/>
      <c r="F19" s="85">
        <v>0.5</v>
      </c>
      <c r="G19" s="85">
        <v>2</v>
      </c>
      <c r="H19" s="85"/>
      <c r="I19" s="85">
        <v>2</v>
      </c>
      <c r="J19" s="84"/>
      <c r="K19" s="84"/>
      <c r="L19" s="82">
        <v>0.45</v>
      </c>
      <c r="M19" s="82">
        <v>0.45</v>
      </c>
      <c r="N19" s="84"/>
      <c r="O19" s="85">
        <v>0.45</v>
      </c>
      <c r="P19" s="85"/>
      <c r="Q19" s="84"/>
      <c r="R19" s="84"/>
      <c r="S19" s="84"/>
      <c r="T19" s="84"/>
      <c r="U19" s="82">
        <f t="shared" si="2"/>
        <v>-2.05</v>
      </c>
      <c r="V19" s="82">
        <f t="shared" si="3"/>
        <v>-2.05</v>
      </c>
      <c r="W19" s="84"/>
      <c r="X19" s="82">
        <f t="shared" si="4"/>
        <v>-0.04999999999999999</v>
      </c>
      <c r="Y19" s="82">
        <f t="shared" si="5"/>
        <v>-2</v>
      </c>
      <c r="Z19" s="84"/>
      <c r="AA19" s="82">
        <f t="shared" si="6"/>
        <v>-2</v>
      </c>
      <c r="AB19" s="84"/>
      <c r="AC19" s="84"/>
      <c r="AD19" s="69"/>
    </row>
    <row r="20" spans="1:30" ht="15" customHeight="1">
      <c r="A20" s="83" t="s">
        <v>161</v>
      </c>
      <c r="B20" s="83" t="s">
        <v>162</v>
      </c>
      <c r="C20" s="82">
        <v>2.5</v>
      </c>
      <c r="D20" s="82">
        <f t="shared" si="1"/>
        <v>2.5</v>
      </c>
      <c r="E20" s="84"/>
      <c r="F20" s="85">
        <v>0.5</v>
      </c>
      <c r="G20" s="85">
        <v>2</v>
      </c>
      <c r="H20" s="85"/>
      <c r="I20" s="85">
        <v>2</v>
      </c>
      <c r="J20" s="84"/>
      <c r="K20" s="84"/>
      <c r="L20" s="82">
        <v>0.45</v>
      </c>
      <c r="M20" s="82">
        <v>0.45</v>
      </c>
      <c r="N20" s="84"/>
      <c r="O20" s="85">
        <v>0.45</v>
      </c>
      <c r="P20" s="85"/>
      <c r="Q20" s="84"/>
      <c r="R20" s="84"/>
      <c r="S20" s="84"/>
      <c r="T20" s="84"/>
      <c r="U20" s="82">
        <f t="shared" si="2"/>
        <v>-2.05</v>
      </c>
      <c r="V20" s="82">
        <f t="shared" si="3"/>
        <v>-2.05</v>
      </c>
      <c r="W20" s="84"/>
      <c r="X20" s="82">
        <f t="shared" si="4"/>
        <v>-0.04999999999999999</v>
      </c>
      <c r="Y20" s="82">
        <f t="shared" si="5"/>
        <v>-2</v>
      </c>
      <c r="Z20" s="84"/>
      <c r="AA20" s="82">
        <f t="shared" si="6"/>
        <v>-2</v>
      </c>
      <c r="AB20" s="84"/>
      <c r="AC20" s="84"/>
      <c r="AD20" s="69"/>
    </row>
    <row r="21" spans="1:30" ht="15" customHeight="1">
      <c r="A21" s="83" t="s">
        <v>163</v>
      </c>
      <c r="B21" s="83" t="s">
        <v>164</v>
      </c>
      <c r="C21" s="82">
        <v>2.5</v>
      </c>
      <c r="D21" s="82">
        <f t="shared" si="1"/>
        <v>2.5</v>
      </c>
      <c r="E21" s="84"/>
      <c r="F21" s="85">
        <v>0.5</v>
      </c>
      <c r="G21" s="85">
        <v>2</v>
      </c>
      <c r="H21" s="85"/>
      <c r="I21" s="85">
        <v>2</v>
      </c>
      <c r="J21" s="84"/>
      <c r="K21" s="84"/>
      <c r="L21" s="82">
        <v>0.45</v>
      </c>
      <c r="M21" s="82">
        <v>0.45</v>
      </c>
      <c r="N21" s="84"/>
      <c r="O21" s="85">
        <v>0.45</v>
      </c>
      <c r="P21" s="85"/>
      <c r="Q21" s="84"/>
      <c r="R21" s="84"/>
      <c r="S21" s="84"/>
      <c r="T21" s="84"/>
      <c r="U21" s="82">
        <f t="shared" si="2"/>
        <v>-2.05</v>
      </c>
      <c r="V21" s="82">
        <f t="shared" si="3"/>
        <v>-2.05</v>
      </c>
      <c r="W21" s="84"/>
      <c r="X21" s="82">
        <f t="shared" si="4"/>
        <v>-0.04999999999999999</v>
      </c>
      <c r="Y21" s="82">
        <f t="shared" si="5"/>
        <v>-2</v>
      </c>
      <c r="Z21" s="84"/>
      <c r="AA21" s="82">
        <f t="shared" si="6"/>
        <v>-2</v>
      </c>
      <c r="AB21" s="84"/>
      <c r="AC21" s="84"/>
      <c r="AD21" s="69"/>
    </row>
    <row r="22" spans="1:30" ht="15" customHeight="1">
      <c r="A22" s="83" t="s">
        <v>165</v>
      </c>
      <c r="B22" s="83" t="s">
        <v>166</v>
      </c>
      <c r="C22" s="82">
        <v>2.5</v>
      </c>
      <c r="D22" s="82">
        <f t="shared" si="1"/>
        <v>2.5</v>
      </c>
      <c r="E22" s="84"/>
      <c r="F22" s="85">
        <v>0.5</v>
      </c>
      <c r="G22" s="85">
        <v>2</v>
      </c>
      <c r="H22" s="85"/>
      <c r="I22" s="85">
        <v>2</v>
      </c>
      <c r="J22" s="84"/>
      <c r="K22" s="84"/>
      <c r="L22" s="82">
        <v>0.45</v>
      </c>
      <c r="M22" s="82">
        <v>0.45</v>
      </c>
      <c r="N22" s="84"/>
      <c r="O22" s="85">
        <v>0.45</v>
      </c>
      <c r="P22" s="85"/>
      <c r="Q22" s="84"/>
      <c r="R22" s="84"/>
      <c r="S22" s="84"/>
      <c r="T22" s="84"/>
      <c r="U22" s="82">
        <f t="shared" si="2"/>
        <v>-2.05</v>
      </c>
      <c r="V22" s="82">
        <f t="shared" si="3"/>
        <v>-2.05</v>
      </c>
      <c r="W22" s="84"/>
      <c r="X22" s="82">
        <f t="shared" si="4"/>
        <v>-0.04999999999999999</v>
      </c>
      <c r="Y22" s="82">
        <f t="shared" si="5"/>
        <v>-2</v>
      </c>
      <c r="Z22" s="84"/>
      <c r="AA22" s="82">
        <f t="shared" si="6"/>
        <v>-2</v>
      </c>
      <c r="AB22" s="84"/>
      <c r="AC22" s="84"/>
      <c r="AD22" s="69"/>
    </row>
    <row r="23" spans="1:30" ht="15" customHeight="1">
      <c r="A23" s="83" t="s">
        <v>167</v>
      </c>
      <c r="B23" s="83" t="s">
        <v>168</v>
      </c>
      <c r="C23" s="82">
        <v>2.5</v>
      </c>
      <c r="D23" s="82">
        <f t="shared" si="1"/>
        <v>2.5</v>
      </c>
      <c r="E23" s="84"/>
      <c r="F23" s="85">
        <v>0.5</v>
      </c>
      <c r="G23" s="85">
        <v>2</v>
      </c>
      <c r="H23" s="85"/>
      <c r="I23" s="85">
        <v>2</v>
      </c>
      <c r="J23" s="84"/>
      <c r="K23" s="84"/>
      <c r="L23" s="82">
        <v>0.45</v>
      </c>
      <c r="M23" s="82">
        <v>0.45</v>
      </c>
      <c r="N23" s="84"/>
      <c r="O23" s="85">
        <v>0.45</v>
      </c>
      <c r="P23" s="85"/>
      <c r="Q23" s="84"/>
      <c r="R23" s="84"/>
      <c r="S23" s="84"/>
      <c r="T23" s="84"/>
      <c r="U23" s="82">
        <f t="shared" si="2"/>
        <v>-2.05</v>
      </c>
      <c r="V23" s="82">
        <f t="shared" si="3"/>
        <v>-2.05</v>
      </c>
      <c r="W23" s="84"/>
      <c r="X23" s="82">
        <f t="shared" si="4"/>
        <v>-0.04999999999999999</v>
      </c>
      <c r="Y23" s="82">
        <f t="shared" si="5"/>
        <v>-2</v>
      </c>
      <c r="Z23" s="84"/>
      <c r="AA23" s="82">
        <f t="shared" si="6"/>
        <v>-2</v>
      </c>
      <c r="AB23" s="84"/>
      <c r="AC23" s="84"/>
      <c r="AD23" s="69"/>
    </row>
    <row r="24" spans="1:30" ht="15" customHeight="1">
      <c r="A24" s="83" t="s">
        <v>169</v>
      </c>
      <c r="B24" s="83" t="s">
        <v>170</v>
      </c>
      <c r="C24" s="82">
        <v>2.5</v>
      </c>
      <c r="D24" s="82">
        <f t="shared" si="1"/>
        <v>2.5</v>
      </c>
      <c r="E24" s="84"/>
      <c r="F24" s="85">
        <v>0.5</v>
      </c>
      <c r="G24" s="85">
        <v>2</v>
      </c>
      <c r="H24" s="85"/>
      <c r="I24" s="85">
        <v>2</v>
      </c>
      <c r="J24" s="84"/>
      <c r="K24" s="84"/>
      <c r="L24" s="82">
        <v>0.45</v>
      </c>
      <c r="M24" s="82">
        <v>0.45</v>
      </c>
      <c r="N24" s="84"/>
      <c r="O24" s="85">
        <v>0.45</v>
      </c>
      <c r="P24" s="85"/>
      <c r="Q24" s="84"/>
      <c r="R24" s="84"/>
      <c r="S24" s="84"/>
      <c r="T24" s="84"/>
      <c r="U24" s="82">
        <f t="shared" si="2"/>
        <v>-2.05</v>
      </c>
      <c r="V24" s="82">
        <f t="shared" si="3"/>
        <v>-2.05</v>
      </c>
      <c r="W24" s="84"/>
      <c r="X24" s="82">
        <f t="shared" si="4"/>
        <v>-0.04999999999999999</v>
      </c>
      <c r="Y24" s="82">
        <f t="shared" si="5"/>
        <v>-2</v>
      </c>
      <c r="Z24" s="84"/>
      <c r="AA24" s="82">
        <f t="shared" si="6"/>
        <v>-2</v>
      </c>
      <c r="AB24" s="84"/>
      <c r="AC24" s="84"/>
      <c r="AD24" s="69"/>
    </row>
    <row r="25" spans="1:30" ht="15" customHeight="1">
      <c r="A25" s="83" t="s">
        <v>171</v>
      </c>
      <c r="B25" s="83" t="s">
        <v>172</v>
      </c>
      <c r="C25" s="82">
        <v>2.5</v>
      </c>
      <c r="D25" s="82">
        <f t="shared" si="1"/>
        <v>2.5</v>
      </c>
      <c r="E25" s="86"/>
      <c r="F25" s="85">
        <v>0.5</v>
      </c>
      <c r="G25" s="85">
        <v>2</v>
      </c>
      <c r="H25" s="85"/>
      <c r="I25" s="85">
        <v>2</v>
      </c>
      <c r="J25" s="84"/>
      <c r="K25" s="84"/>
      <c r="L25" s="82">
        <v>0.45</v>
      </c>
      <c r="M25" s="82">
        <v>0.45</v>
      </c>
      <c r="N25" s="86"/>
      <c r="O25" s="85">
        <v>0.45</v>
      </c>
      <c r="P25" s="85"/>
      <c r="Q25" s="84"/>
      <c r="R25" s="84"/>
      <c r="S25" s="84"/>
      <c r="T25" s="84"/>
      <c r="U25" s="82">
        <f t="shared" si="2"/>
        <v>-2.05</v>
      </c>
      <c r="V25" s="82">
        <f t="shared" si="3"/>
        <v>-2.05</v>
      </c>
      <c r="W25" s="86"/>
      <c r="X25" s="82">
        <f t="shared" si="4"/>
        <v>-0.04999999999999999</v>
      </c>
      <c r="Y25" s="84"/>
      <c r="Z25" s="84"/>
      <c r="AA25" s="82">
        <f t="shared" si="6"/>
        <v>-2</v>
      </c>
      <c r="AB25" s="84"/>
      <c r="AC25" s="84"/>
      <c r="AD25" s="69"/>
    </row>
    <row r="26" spans="4:11" ht="12.75" customHeight="1">
      <c r="D26">
        <f>SUM(D10:D25)</f>
        <v>55.0706</v>
      </c>
      <c r="F26" s="68"/>
      <c r="G26" s="68"/>
      <c r="H26" s="68"/>
      <c r="I26" s="68"/>
      <c r="J26" s="68"/>
      <c r="K26" s="68"/>
    </row>
    <row r="27" spans="7:11" ht="12.75" customHeight="1">
      <c r="G27" s="68"/>
      <c r="H27" s="68"/>
      <c r="K27" s="68"/>
    </row>
    <row r="28" spans="8:11" ht="12.75" customHeight="1">
      <c r="H28" s="68"/>
      <c r="K28" s="68"/>
    </row>
    <row r="29" spans="8:11" ht="12.75" customHeight="1">
      <c r="H29" s="68"/>
      <c r="K29" s="68"/>
    </row>
    <row r="30" spans="9:11" ht="12.75" customHeight="1">
      <c r="I30" s="68"/>
      <c r="K30" s="68"/>
    </row>
    <row r="31" spans="9:10" ht="12.75" customHeight="1">
      <c r="I31" s="68"/>
      <c r="J31" s="6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20" customWidth="1"/>
    <col min="3" max="3" width="16.5" style="20" customWidth="1"/>
    <col min="4" max="4" width="32.5" style="20" customWidth="1"/>
    <col min="5" max="5" width="26.16015625" style="20" customWidth="1"/>
    <col min="6" max="6" width="16.5" style="20" customWidth="1"/>
    <col min="7" max="7" width="16.83203125" style="20" customWidth="1"/>
    <col min="8" max="8" width="16.5" style="20" customWidth="1"/>
    <col min="9" max="9" width="26.16015625" style="20" customWidth="1"/>
    <col min="10" max="16384" width="12" style="20" customWidth="1"/>
  </cols>
  <sheetData>
    <row r="1" spans="1:4" ht="16.5" customHeight="1">
      <c r="A1" s="21" t="s">
        <v>41</v>
      </c>
      <c r="B1" s="22"/>
      <c r="C1" s="22"/>
      <c r="D1" s="22"/>
    </row>
    <row r="2" spans="1:9" ht="33.75" customHeight="1">
      <c r="A2" s="23" t="s">
        <v>42</v>
      </c>
      <c r="B2" s="23"/>
      <c r="C2" s="23"/>
      <c r="D2" s="23"/>
      <c r="E2" s="23"/>
      <c r="F2" s="23"/>
      <c r="G2" s="23"/>
      <c r="H2" s="23"/>
      <c r="I2" s="23"/>
    </row>
    <row r="3" spans="1:9" ht="14.25" customHeight="1">
      <c r="A3" s="24"/>
      <c r="B3" s="24"/>
      <c r="C3" s="24"/>
      <c r="D3" s="24"/>
      <c r="E3" s="24"/>
      <c r="F3" s="24"/>
      <c r="G3" s="24"/>
      <c r="H3" s="24"/>
      <c r="I3" s="24"/>
    </row>
    <row r="4" spans="1:4" ht="21.75" customHeight="1">
      <c r="A4" s="25"/>
      <c r="B4" s="26"/>
      <c r="C4" s="27"/>
      <c r="D4" s="27"/>
    </row>
    <row r="5" spans="1:9" ht="21.75" customHeight="1">
      <c r="A5" s="28" t="s">
        <v>349</v>
      </c>
      <c r="B5" s="29"/>
      <c r="C5" s="29"/>
      <c r="D5" s="30"/>
      <c r="E5" s="30"/>
      <c r="F5" s="30"/>
      <c r="G5" s="30"/>
      <c r="H5" s="30"/>
      <c r="I5" s="30"/>
    </row>
    <row r="6" spans="1:9" ht="21.75" customHeight="1">
      <c r="A6" s="31" t="s">
        <v>350</v>
      </c>
      <c r="B6" s="32"/>
      <c r="C6" s="32"/>
      <c r="D6" s="33"/>
      <c r="E6" s="33"/>
      <c r="F6" s="31" t="s">
        <v>351</v>
      </c>
      <c r="G6" s="34"/>
      <c r="H6" s="30"/>
      <c r="I6" s="30"/>
    </row>
    <row r="7" spans="1:9" ht="21.75" customHeight="1">
      <c r="A7" s="35" t="s">
        <v>352</v>
      </c>
      <c r="B7" s="36"/>
      <c r="C7" s="37"/>
      <c r="D7" s="38" t="s">
        <v>353</v>
      </c>
      <c r="E7" s="38"/>
      <c r="F7" s="39" t="s">
        <v>354</v>
      </c>
      <c r="G7" s="40"/>
      <c r="H7" s="41"/>
      <c r="I7" s="57"/>
    </row>
    <row r="8" spans="1:9" ht="21.75" customHeight="1">
      <c r="A8" s="42"/>
      <c r="B8" s="43"/>
      <c r="C8" s="44"/>
      <c r="D8" s="38" t="s">
        <v>355</v>
      </c>
      <c r="E8" s="38"/>
      <c r="F8" s="39" t="s">
        <v>355</v>
      </c>
      <c r="G8" s="40"/>
      <c r="H8" s="41"/>
      <c r="I8" s="57"/>
    </row>
    <row r="9" spans="1:9" ht="21.75" customHeight="1">
      <c r="A9" s="45"/>
      <c r="B9" s="46"/>
      <c r="C9" s="47"/>
      <c r="D9" s="38" t="s">
        <v>356</v>
      </c>
      <c r="E9" s="38"/>
      <c r="F9" s="39" t="s">
        <v>357</v>
      </c>
      <c r="G9" s="40"/>
      <c r="H9" s="41"/>
      <c r="I9" s="57"/>
    </row>
    <row r="10" spans="1:9" ht="21.75" customHeight="1">
      <c r="A10" s="30" t="s">
        <v>358</v>
      </c>
      <c r="B10" s="33" t="s">
        <v>359</v>
      </c>
      <c r="C10" s="33"/>
      <c r="D10" s="33"/>
      <c r="E10" s="33"/>
      <c r="F10" s="31" t="s">
        <v>360</v>
      </c>
      <c r="G10" s="32"/>
      <c r="H10" s="32"/>
      <c r="I10" s="34"/>
    </row>
    <row r="11" spans="1:9" ht="100.5" customHeight="1">
      <c r="A11" s="48"/>
      <c r="B11" s="49" t="s">
        <v>361</v>
      </c>
      <c r="C11" s="49"/>
      <c r="D11" s="49"/>
      <c r="E11" s="49"/>
      <c r="F11" s="50" t="s">
        <v>361</v>
      </c>
      <c r="G11" s="51"/>
      <c r="H11" s="52"/>
      <c r="I11" s="58"/>
    </row>
    <row r="12" spans="1:9" ht="24">
      <c r="A12" s="33" t="s">
        <v>362</v>
      </c>
      <c r="B12" s="53" t="s">
        <v>363</v>
      </c>
      <c r="C12" s="33" t="s">
        <v>364</v>
      </c>
      <c r="D12" s="33" t="s">
        <v>365</v>
      </c>
      <c r="E12" s="33" t="s">
        <v>366</v>
      </c>
      <c r="F12" s="33" t="s">
        <v>364</v>
      </c>
      <c r="G12" s="33" t="s">
        <v>365</v>
      </c>
      <c r="H12" s="33"/>
      <c r="I12" s="33" t="s">
        <v>366</v>
      </c>
    </row>
    <row r="13" spans="1:9" ht="21.75" customHeight="1">
      <c r="A13" s="33"/>
      <c r="B13" s="33" t="s">
        <v>367</v>
      </c>
      <c r="C13" s="33" t="s">
        <v>368</v>
      </c>
      <c r="D13" s="38" t="s">
        <v>369</v>
      </c>
      <c r="E13" s="54"/>
      <c r="F13" s="33" t="s">
        <v>368</v>
      </c>
      <c r="G13" s="55" t="s">
        <v>369</v>
      </c>
      <c r="H13" s="55"/>
      <c r="I13" s="54"/>
    </row>
    <row r="14" spans="1:9" ht="21.75" customHeight="1">
      <c r="A14" s="33"/>
      <c r="B14" s="30"/>
      <c r="C14" s="33"/>
      <c r="D14" s="38" t="s">
        <v>370</v>
      </c>
      <c r="E14" s="54"/>
      <c r="F14" s="33"/>
      <c r="G14" s="55" t="s">
        <v>370</v>
      </c>
      <c r="H14" s="55"/>
      <c r="I14" s="54"/>
    </row>
    <row r="15" spans="1:9" ht="21.75" customHeight="1">
      <c r="A15" s="33"/>
      <c r="B15" s="30"/>
      <c r="C15" s="33"/>
      <c r="D15" s="38" t="s">
        <v>371</v>
      </c>
      <c r="E15" s="54"/>
      <c r="F15" s="33"/>
      <c r="G15" s="55" t="s">
        <v>371</v>
      </c>
      <c r="H15" s="55"/>
      <c r="I15" s="54"/>
    </row>
    <row r="16" spans="1:9" ht="21.75" customHeight="1">
      <c r="A16" s="33"/>
      <c r="B16" s="30"/>
      <c r="C16" s="33" t="s">
        <v>372</v>
      </c>
      <c r="D16" s="38" t="s">
        <v>369</v>
      </c>
      <c r="E16" s="54"/>
      <c r="F16" s="33" t="s">
        <v>372</v>
      </c>
      <c r="G16" s="55" t="s">
        <v>369</v>
      </c>
      <c r="H16" s="55"/>
      <c r="I16" s="54"/>
    </row>
    <row r="17" spans="1:9" ht="21.75" customHeight="1">
      <c r="A17" s="33"/>
      <c r="B17" s="30"/>
      <c r="C17" s="33"/>
      <c r="D17" s="38" t="s">
        <v>370</v>
      </c>
      <c r="E17" s="54"/>
      <c r="F17" s="33"/>
      <c r="G17" s="55" t="s">
        <v>370</v>
      </c>
      <c r="H17" s="55"/>
      <c r="I17" s="54"/>
    </row>
    <row r="18" spans="1:9" ht="21.75" customHeight="1">
      <c r="A18" s="33"/>
      <c r="B18" s="30"/>
      <c r="C18" s="33"/>
      <c r="D18" s="38" t="s">
        <v>371</v>
      </c>
      <c r="E18" s="54"/>
      <c r="F18" s="33"/>
      <c r="G18" s="55" t="s">
        <v>371</v>
      </c>
      <c r="H18" s="55"/>
      <c r="I18" s="54"/>
    </row>
    <row r="19" spans="1:9" ht="21.75" customHeight="1">
      <c r="A19" s="33"/>
      <c r="B19" s="30"/>
      <c r="C19" s="33" t="s">
        <v>373</v>
      </c>
      <c r="D19" s="38" t="s">
        <v>369</v>
      </c>
      <c r="E19" s="54"/>
      <c r="F19" s="33" t="s">
        <v>373</v>
      </c>
      <c r="G19" s="55" t="s">
        <v>369</v>
      </c>
      <c r="H19" s="55"/>
      <c r="I19" s="54"/>
    </row>
    <row r="20" spans="1:9" ht="21.75" customHeight="1">
      <c r="A20" s="33"/>
      <c r="B20" s="30"/>
      <c r="C20" s="33"/>
      <c r="D20" s="38" t="s">
        <v>370</v>
      </c>
      <c r="E20" s="54"/>
      <c r="F20" s="33"/>
      <c r="G20" s="55" t="s">
        <v>370</v>
      </c>
      <c r="H20" s="55"/>
      <c r="I20" s="54"/>
    </row>
    <row r="21" spans="1:9" ht="21.75" customHeight="1">
      <c r="A21" s="33"/>
      <c r="B21" s="30"/>
      <c r="C21" s="33"/>
      <c r="D21" s="38" t="s">
        <v>371</v>
      </c>
      <c r="E21" s="54"/>
      <c r="F21" s="33"/>
      <c r="G21" s="55" t="s">
        <v>371</v>
      </c>
      <c r="H21" s="55"/>
      <c r="I21" s="54"/>
    </row>
    <row r="22" spans="1:9" ht="21.75" customHeight="1">
      <c r="A22" s="33"/>
      <c r="B22" s="30"/>
      <c r="C22" s="33" t="s">
        <v>374</v>
      </c>
      <c r="D22" s="38" t="s">
        <v>369</v>
      </c>
      <c r="E22" s="54"/>
      <c r="F22" s="33" t="s">
        <v>374</v>
      </c>
      <c r="G22" s="55" t="s">
        <v>369</v>
      </c>
      <c r="H22" s="55"/>
      <c r="I22" s="54"/>
    </row>
    <row r="23" spans="1:9" ht="21.75" customHeight="1">
      <c r="A23" s="33"/>
      <c r="B23" s="30"/>
      <c r="C23" s="33"/>
      <c r="D23" s="38" t="s">
        <v>370</v>
      </c>
      <c r="E23" s="54"/>
      <c r="F23" s="33"/>
      <c r="G23" s="55" t="s">
        <v>370</v>
      </c>
      <c r="H23" s="55"/>
      <c r="I23" s="54"/>
    </row>
    <row r="24" spans="1:9" ht="21.75" customHeight="1">
      <c r="A24" s="33"/>
      <c r="B24" s="30"/>
      <c r="C24" s="33"/>
      <c r="D24" s="38" t="s">
        <v>371</v>
      </c>
      <c r="E24" s="54"/>
      <c r="F24" s="33"/>
      <c r="G24" s="55" t="s">
        <v>371</v>
      </c>
      <c r="H24" s="55"/>
      <c r="I24" s="54"/>
    </row>
    <row r="25" spans="1:9" ht="21.75" customHeight="1">
      <c r="A25" s="33"/>
      <c r="B25" s="30"/>
      <c r="C25" s="33" t="s">
        <v>375</v>
      </c>
      <c r="D25" s="54"/>
      <c r="E25" s="33"/>
      <c r="F25" s="33" t="s">
        <v>375</v>
      </c>
      <c r="G25" s="55"/>
      <c r="H25" s="55"/>
      <c r="I25" s="54"/>
    </row>
    <row r="26" spans="1:9" ht="21.75" customHeight="1">
      <c r="A26" s="33"/>
      <c r="B26" s="33" t="s">
        <v>376</v>
      </c>
      <c r="C26" s="33" t="s">
        <v>377</v>
      </c>
      <c r="D26" s="38" t="s">
        <v>369</v>
      </c>
      <c r="E26" s="54"/>
      <c r="F26" s="33" t="s">
        <v>377</v>
      </c>
      <c r="G26" s="55" t="s">
        <v>369</v>
      </c>
      <c r="H26" s="55"/>
      <c r="I26" s="54"/>
    </row>
    <row r="27" spans="1:9" ht="21.75" customHeight="1">
      <c r="A27" s="33"/>
      <c r="B27" s="30"/>
      <c r="C27" s="33"/>
      <c r="D27" s="38" t="s">
        <v>370</v>
      </c>
      <c r="E27" s="54"/>
      <c r="F27" s="33"/>
      <c r="G27" s="55" t="s">
        <v>370</v>
      </c>
      <c r="H27" s="55"/>
      <c r="I27" s="54"/>
    </row>
    <row r="28" spans="1:9" ht="21.75" customHeight="1">
      <c r="A28" s="33"/>
      <c r="B28" s="30"/>
      <c r="C28" s="33"/>
      <c r="D28" s="38" t="s">
        <v>371</v>
      </c>
      <c r="E28" s="54"/>
      <c r="F28" s="33"/>
      <c r="G28" s="55" t="s">
        <v>371</v>
      </c>
      <c r="H28" s="55"/>
      <c r="I28" s="54"/>
    </row>
    <row r="29" spans="1:9" ht="21.75" customHeight="1">
      <c r="A29" s="33"/>
      <c r="B29" s="30"/>
      <c r="C29" s="33" t="s">
        <v>378</v>
      </c>
      <c r="D29" s="38" t="s">
        <v>369</v>
      </c>
      <c r="E29" s="54"/>
      <c r="F29" s="33" t="s">
        <v>378</v>
      </c>
      <c r="G29" s="55" t="s">
        <v>369</v>
      </c>
      <c r="H29" s="55"/>
      <c r="I29" s="54"/>
    </row>
    <row r="30" spans="1:9" ht="21.75" customHeight="1">
      <c r="A30" s="33"/>
      <c r="B30" s="30"/>
      <c r="C30" s="33"/>
      <c r="D30" s="38" t="s">
        <v>370</v>
      </c>
      <c r="E30" s="54"/>
      <c r="F30" s="33"/>
      <c r="G30" s="55" t="s">
        <v>370</v>
      </c>
      <c r="H30" s="55"/>
      <c r="I30" s="54"/>
    </row>
    <row r="31" spans="1:9" ht="21.75" customHeight="1">
      <c r="A31" s="33"/>
      <c r="B31" s="30"/>
      <c r="C31" s="33"/>
      <c r="D31" s="38" t="s">
        <v>371</v>
      </c>
      <c r="E31" s="54"/>
      <c r="F31" s="33"/>
      <c r="G31" s="55" t="s">
        <v>371</v>
      </c>
      <c r="H31" s="55"/>
      <c r="I31" s="54"/>
    </row>
    <row r="32" spans="1:9" ht="21.75" customHeight="1">
      <c r="A32" s="33"/>
      <c r="B32" s="30"/>
      <c r="C32" s="33" t="s">
        <v>379</v>
      </c>
      <c r="D32" s="38" t="s">
        <v>369</v>
      </c>
      <c r="E32" s="54"/>
      <c r="F32" s="33" t="s">
        <v>379</v>
      </c>
      <c r="G32" s="55" t="s">
        <v>369</v>
      </c>
      <c r="H32" s="55"/>
      <c r="I32" s="54"/>
    </row>
    <row r="33" spans="1:9" ht="21.75" customHeight="1">
      <c r="A33" s="33"/>
      <c r="B33" s="30"/>
      <c r="C33" s="33"/>
      <c r="D33" s="38" t="s">
        <v>370</v>
      </c>
      <c r="E33" s="54"/>
      <c r="F33" s="33"/>
      <c r="G33" s="55" t="s">
        <v>370</v>
      </c>
      <c r="H33" s="55"/>
      <c r="I33" s="54"/>
    </row>
    <row r="34" spans="1:9" ht="21.75" customHeight="1">
      <c r="A34" s="33"/>
      <c r="B34" s="30"/>
      <c r="C34" s="33"/>
      <c r="D34" s="38" t="s">
        <v>371</v>
      </c>
      <c r="E34" s="54"/>
      <c r="F34" s="33"/>
      <c r="G34" s="55" t="s">
        <v>371</v>
      </c>
      <c r="H34" s="55"/>
      <c r="I34" s="54"/>
    </row>
    <row r="35" spans="1:9" ht="21.75" customHeight="1">
      <c r="A35" s="33"/>
      <c r="B35" s="30"/>
      <c r="C35" s="33" t="s">
        <v>380</v>
      </c>
      <c r="D35" s="38" t="s">
        <v>369</v>
      </c>
      <c r="E35" s="54"/>
      <c r="F35" s="33" t="s">
        <v>380</v>
      </c>
      <c r="G35" s="55" t="s">
        <v>369</v>
      </c>
      <c r="H35" s="55"/>
      <c r="I35" s="54"/>
    </row>
    <row r="36" spans="1:9" ht="21.75" customHeight="1">
      <c r="A36" s="33"/>
      <c r="B36" s="30"/>
      <c r="C36" s="33"/>
      <c r="D36" s="38" t="s">
        <v>370</v>
      </c>
      <c r="E36" s="54"/>
      <c r="F36" s="33"/>
      <c r="G36" s="55" t="s">
        <v>370</v>
      </c>
      <c r="H36" s="55"/>
      <c r="I36" s="54"/>
    </row>
    <row r="37" spans="1:9" ht="21.75" customHeight="1">
      <c r="A37" s="33"/>
      <c r="B37" s="30"/>
      <c r="C37" s="33"/>
      <c r="D37" s="38" t="s">
        <v>371</v>
      </c>
      <c r="E37" s="54"/>
      <c r="F37" s="33"/>
      <c r="G37" s="55" t="s">
        <v>371</v>
      </c>
      <c r="H37" s="55"/>
      <c r="I37" s="54"/>
    </row>
    <row r="38" spans="1:9" ht="21.75" customHeight="1">
      <c r="A38" s="33"/>
      <c r="B38" s="30"/>
      <c r="C38" s="33" t="s">
        <v>375</v>
      </c>
      <c r="D38" s="54"/>
      <c r="E38" s="54"/>
      <c r="F38" s="33" t="s">
        <v>375</v>
      </c>
      <c r="G38" s="55"/>
      <c r="H38" s="55"/>
      <c r="I38" s="54"/>
    </row>
    <row r="39" spans="1:9" ht="21.75" customHeight="1">
      <c r="A39" s="33"/>
      <c r="B39" s="33" t="s">
        <v>381</v>
      </c>
      <c r="C39" s="33" t="s">
        <v>382</v>
      </c>
      <c r="D39" s="38" t="s">
        <v>369</v>
      </c>
      <c r="E39" s="30"/>
      <c r="F39" s="33" t="s">
        <v>382</v>
      </c>
      <c r="G39" s="55" t="s">
        <v>369</v>
      </c>
      <c r="H39" s="55"/>
      <c r="I39" s="54"/>
    </row>
    <row r="40" spans="1:9" ht="21.75" customHeight="1">
      <c r="A40" s="33"/>
      <c r="B40" s="33"/>
      <c r="C40" s="33"/>
      <c r="D40" s="38" t="s">
        <v>370</v>
      </c>
      <c r="E40" s="33"/>
      <c r="F40" s="33"/>
      <c r="G40" s="55" t="s">
        <v>370</v>
      </c>
      <c r="H40" s="55"/>
      <c r="I40" s="54"/>
    </row>
    <row r="41" spans="1:9" ht="21.75" customHeight="1">
      <c r="A41" s="33"/>
      <c r="B41" s="33"/>
      <c r="C41" s="33"/>
      <c r="D41" s="38" t="s">
        <v>371</v>
      </c>
      <c r="E41" s="33"/>
      <c r="F41" s="33"/>
      <c r="G41" s="55" t="s">
        <v>371</v>
      </c>
      <c r="H41" s="55"/>
      <c r="I41" s="54"/>
    </row>
    <row r="42" spans="1:9" ht="21.75" customHeight="1">
      <c r="A42" s="33"/>
      <c r="B42" s="33"/>
      <c r="C42" s="33" t="s">
        <v>375</v>
      </c>
      <c r="D42" s="54"/>
      <c r="E42" s="33"/>
      <c r="F42" s="33" t="s">
        <v>375</v>
      </c>
      <c r="G42" s="55"/>
      <c r="H42" s="55"/>
      <c r="I42" s="54"/>
    </row>
    <row r="43" spans="1:9" ht="21" customHeight="1">
      <c r="A43" s="56" t="s">
        <v>383</v>
      </c>
      <c r="B43" s="56"/>
      <c r="C43" s="56"/>
      <c r="D43" s="56"/>
      <c r="E43" s="56"/>
      <c r="F43" s="56"/>
      <c r="G43" s="56"/>
      <c r="H43" s="56"/>
      <c r="I43" s="5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20" customWidth="1"/>
    <col min="2" max="3" width="16.33203125" style="20" customWidth="1"/>
    <col min="4" max="4" width="9.33203125" style="20" customWidth="1"/>
    <col min="5" max="5" width="42" style="20" customWidth="1"/>
    <col min="6" max="8" width="18" style="20" customWidth="1"/>
    <col min="9" max="16384" width="12" style="20" customWidth="1"/>
  </cols>
  <sheetData>
    <row r="1" spans="1:4" s="59" customFormat="1" ht="16.5" customHeight="1">
      <c r="A1" s="21" t="s">
        <v>44</v>
      </c>
      <c r="B1" s="61"/>
      <c r="C1" s="61"/>
      <c r="D1" s="61"/>
    </row>
    <row r="2" spans="1:8" ht="23.25" customHeight="1">
      <c r="A2" s="23" t="s">
        <v>45</v>
      </c>
      <c r="B2" s="23"/>
      <c r="C2" s="23"/>
      <c r="D2" s="23"/>
      <c r="E2" s="23"/>
      <c r="F2" s="23"/>
      <c r="G2" s="23"/>
      <c r="H2" s="23"/>
    </row>
    <row r="3" spans="1:8" ht="18" customHeight="1">
      <c r="A3" s="24"/>
      <c r="B3" s="24"/>
      <c r="C3" s="24"/>
      <c r="D3" s="24"/>
      <c r="E3" s="24"/>
      <c r="F3" s="24"/>
      <c r="G3" s="24"/>
      <c r="H3" s="24"/>
    </row>
    <row r="4" spans="1:4" s="59" customFormat="1" ht="17.25" customHeight="1">
      <c r="A4" s="21"/>
      <c r="B4" s="21"/>
      <c r="C4" s="21"/>
      <c r="D4" s="21"/>
    </row>
    <row r="5" spans="1:8" ht="21.75" customHeight="1">
      <c r="A5" s="33" t="s">
        <v>384</v>
      </c>
      <c r="B5" s="33"/>
      <c r="C5" s="33"/>
      <c r="D5" s="33"/>
      <c r="E5" s="33"/>
      <c r="F5" s="33"/>
      <c r="G5" s="33"/>
      <c r="H5" s="33"/>
    </row>
    <row r="6" spans="1:8" ht="21.75" customHeight="1">
      <c r="A6" s="33" t="s">
        <v>385</v>
      </c>
      <c r="B6" s="33" t="s">
        <v>386</v>
      </c>
      <c r="C6" s="33"/>
      <c r="D6" s="30" t="s">
        <v>387</v>
      </c>
      <c r="E6" s="30"/>
      <c r="F6" s="30" t="s">
        <v>388</v>
      </c>
      <c r="G6" s="30"/>
      <c r="H6" s="30"/>
    </row>
    <row r="7" spans="1:8" ht="21.75" customHeight="1">
      <c r="A7" s="33"/>
      <c r="B7" s="33"/>
      <c r="C7" s="33"/>
      <c r="D7" s="30"/>
      <c r="E7" s="30"/>
      <c r="F7" s="30" t="s">
        <v>389</v>
      </c>
      <c r="G7" s="30" t="s">
        <v>390</v>
      </c>
      <c r="H7" s="30" t="s">
        <v>391</v>
      </c>
    </row>
    <row r="8" spans="1:8" ht="21.75" customHeight="1">
      <c r="A8" s="33"/>
      <c r="B8" s="33" t="s">
        <v>392</v>
      </c>
      <c r="C8" s="33"/>
      <c r="D8" s="33"/>
      <c r="E8" s="33"/>
      <c r="F8" s="54"/>
      <c r="G8" s="54"/>
      <c r="H8" s="54"/>
    </row>
    <row r="9" spans="1:8" ht="21.75" customHeight="1">
      <c r="A9" s="33"/>
      <c r="B9" s="33" t="s">
        <v>393</v>
      </c>
      <c r="C9" s="33"/>
      <c r="D9" s="33"/>
      <c r="E9" s="33"/>
      <c r="F9" s="54"/>
      <c r="G9" s="54"/>
      <c r="H9" s="54"/>
    </row>
    <row r="10" spans="1:8" ht="21.75" customHeight="1">
      <c r="A10" s="33"/>
      <c r="B10" s="33" t="s">
        <v>394</v>
      </c>
      <c r="C10" s="33"/>
      <c r="D10" s="33"/>
      <c r="E10" s="33"/>
      <c r="F10" s="54"/>
      <c r="G10" s="54"/>
      <c r="H10" s="54"/>
    </row>
    <row r="11" spans="1:8" ht="21.75" customHeight="1">
      <c r="A11" s="33"/>
      <c r="B11" s="33" t="s">
        <v>375</v>
      </c>
      <c r="C11" s="33"/>
      <c r="D11" s="33"/>
      <c r="E11" s="33"/>
      <c r="F11" s="54"/>
      <c r="G11" s="54"/>
      <c r="H11" s="54"/>
    </row>
    <row r="12" spans="1:8" ht="21.75" customHeight="1">
      <c r="A12" s="33"/>
      <c r="B12" s="33" t="s">
        <v>395</v>
      </c>
      <c r="C12" s="33"/>
      <c r="D12" s="33"/>
      <c r="E12" s="30"/>
      <c r="F12" s="54"/>
      <c r="G12" s="54"/>
      <c r="H12" s="54"/>
    </row>
    <row r="13" spans="1:8" ht="73.5" customHeight="1">
      <c r="A13" s="30" t="s">
        <v>396</v>
      </c>
      <c r="B13" s="62" t="s">
        <v>361</v>
      </c>
      <c r="C13" s="63"/>
      <c r="D13" s="63"/>
      <c r="E13" s="63"/>
      <c r="F13" s="63"/>
      <c r="G13" s="63"/>
      <c r="H13" s="63"/>
    </row>
    <row r="14" spans="1:8" ht="21.75" customHeight="1">
      <c r="A14" s="33" t="s">
        <v>397</v>
      </c>
      <c r="B14" s="30" t="s">
        <v>398</v>
      </c>
      <c r="C14" s="30" t="s">
        <v>364</v>
      </c>
      <c r="D14" s="30"/>
      <c r="E14" s="30" t="s">
        <v>365</v>
      </c>
      <c r="F14" s="30"/>
      <c r="G14" s="30" t="s">
        <v>366</v>
      </c>
      <c r="H14" s="30"/>
    </row>
    <row r="15" spans="1:8" ht="21.75" customHeight="1">
      <c r="A15" s="30"/>
      <c r="B15" s="30" t="s">
        <v>399</v>
      </c>
      <c r="C15" s="30" t="s">
        <v>368</v>
      </c>
      <c r="D15" s="30"/>
      <c r="E15" s="55" t="s">
        <v>369</v>
      </c>
      <c r="F15" s="64"/>
      <c r="G15" s="64"/>
      <c r="H15" s="64"/>
    </row>
    <row r="16" spans="1:8" ht="21.75" customHeight="1">
      <c r="A16" s="30"/>
      <c r="B16" s="30"/>
      <c r="C16" s="30"/>
      <c r="D16" s="30"/>
      <c r="E16" s="55" t="s">
        <v>370</v>
      </c>
      <c r="F16" s="64"/>
      <c r="G16" s="64"/>
      <c r="H16" s="64"/>
    </row>
    <row r="17" spans="1:8" ht="21.75" customHeight="1">
      <c r="A17" s="30"/>
      <c r="B17" s="30"/>
      <c r="C17" s="30"/>
      <c r="D17" s="30"/>
      <c r="E17" s="55" t="s">
        <v>371</v>
      </c>
      <c r="F17" s="64"/>
      <c r="G17" s="64"/>
      <c r="H17" s="64"/>
    </row>
    <row r="18" spans="1:8" ht="21.75" customHeight="1">
      <c r="A18" s="30"/>
      <c r="B18" s="30"/>
      <c r="C18" s="33" t="s">
        <v>372</v>
      </c>
      <c r="D18" s="33"/>
      <c r="E18" s="55" t="s">
        <v>369</v>
      </c>
      <c r="F18" s="64"/>
      <c r="G18" s="64"/>
      <c r="H18" s="64"/>
    </row>
    <row r="19" spans="1:8" ht="21.75" customHeight="1">
      <c r="A19" s="30"/>
      <c r="B19" s="30"/>
      <c r="C19" s="33"/>
      <c r="D19" s="33"/>
      <c r="E19" s="55" t="s">
        <v>370</v>
      </c>
      <c r="F19" s="64"/>
      <c r="G19" s="65"/>
      <c r="H19" s="65"/>
    </row>
    <row r="20" spans="1:8" ht="21.75" customHeight="1">
      <c r="A20" s="30"/>
      <c r="B20" s="30"/>
      <c r="C20" s="33"/>
      <c r="D20" s="33"/>
      <c r="E20" s="55" t="s">
        <v>371</v>
      </c>
      <c r="F20" s="66"/>
      <c r="G20" s="64"/>
      <c r="H20" s="64"/>
    </row>
    <row r="21" spans="1:8" ht="21.75" customHeight="1">
      <c r="A21" s="30"/>
      <c r="B21" s="30"/>
      <c r="C21" s="33" t="s">
        <v>373</v>
      </c>
      <c r="D21" s="33"/>
      <c r="E21" s="55" t="s">
        <v>369</v>
      </c>
      <c r="F21" s="66"/>
      <c r="G21" s="64"/>
      <c r="H21" s="64"/>
    </row>
    <row r="22" spans="1:8" ht="21.75" customHeight="1">
      <c r="A22" s="30"/>
      <c r="B22" s="30"/>
      <c r="C22" s="33"/>
      <c r="D22" s="33"/>
      <c r="E22" s="55" t="s">
        <v>370</v>
      </c>
      <c r="F22" s="64"/>
      <c r="G22" s="67"/>
      <c r="H22" s="67"/>
    </row>
    <row r="23" spans="1:8" ht="21.75" customHeight="1">
      <c r="A23" s="30"/>
      <c r="B23" s="30"/>
      <c r="C23" s="33"/>
      <c r="D23" s="33"/>
      <c r="E23" s="55" t="s">
        <v>371</v>
      </c>
      <c r="F23" s="64"/>
      <c r="G23" s="64"/>
      <c r="H23" s="64"/>
    </row>
    <row r="24" spans="1:8" ht="21.75" customHeight="1">
      <c r="A24" s="30"/>
      <c r="B24" s="30"/>
      <c r="C24" s="33" t="s">
        <v>374</v>
      </c>
      <c r="D24" s="33"/>
      <c r="E24" s="55" t="s">
        <v>369</v>
      </c>
      <c r="F24" s="64"/>
      <c r="G24" s="64"/>
      <c r="H24" s="64"/>
    </row>
    <row r="25" spans="1:8" ht="21.75" customHeight="1">
      <c r="A25" s="30"/>
      <c r="B25" s="30"/>
      <c r="C25" s="33"/>
      <c r="D25" s="33"/>
      <c r="E25" s="55" t="s">
        <v>370</v>
      </c>
      <c r="F25" s="64"/>
      <c r="G25" s="64"/>
      <c r="H25" s="64"/>
    </row>
    <row r="26" spans="1:8" ht="21.75" customHeight="1">
      <c r="A26" s="30"/>
      <c r="B26" s="30"/>
      <c r="C26" s="33"/>
      <c r="D26" s="33"/>
      <c r="E26" s="55" t="s">
        <v>371</v>
      </c>
      <c r="F26" s="64"/>
      <c r="G26" s="64"/>
      <c r="H26" s="64"/>
    </row>
    <row r="27" spans="1:8" ht="21.75" customHeight="1">
      <c r="A27" s="30"/>
      <c r="B27" s="30"/>
      <c r="C27" s="33" t="s">
        <v>375</v>
      </c>
      <c r="D27" s="33"/>
      <c r="E27" s="64"/>
      <c r="F27" s="64"/>
      <c r="G27" s="64"/>
      <c r="H27" s="64"/>
    </row>
    <row r="28" spans="1:8" ht="21.75" customHeight="1">
      <c r="A28" s="30"/>
      <c r="B28" s="30" t="s">
        <v>400</v>
      </c>
      <c r="C28" s="33" t="s">
        <v>377</v>
      </c>
      <c r="D28" s="33"/>
      <c r="E28" s="55" t="s">
        <v>369</v>
      </c>
      <c r="F28" s="64"/>
      <c r="G28" s="64"/>
      <c r="H28" s="64"/>
    </row>
    <row r="29" spans="1:8" ht="21.75" customHeight="1">
      <c r="A29" s="30"/>
      <c r="B29" s="30"/>
      <c r="C29" s="33"/>
      <c r="D29" s="33"/>
      <c r="E29" s="55" t="s">
        <v>370</v>
      </c>
      <c r="F29" s="64"/>
      <c r="G29" s="64"/>
      <c r="H29" s="64"/>
    </row>
    <row r="30" spans="1:8" ht="21.75" customHeight="1">
      <c r="A30" s="30"/>
      <c r="B30" s="30"/>
      <c r="C30" s="33"/>
      <c r="D30" s="33"/>
      <c r="E30" s="55" t="s">
        <v>371</v>
      </c>
      <c r="F30" s="64"/>
      <c r="G30" s="64"/>
      <c r="H30" s="64"/>
    </row>
    <row r="31" spans="1:8" ht="21.75" customHeight="1">
      <c r="A31" s="30"/>
      <c r="B31" s="30"/>
      <c r="C31" s="33" t="s">
        <v>378</v>
      </c>
      <c r="D31" s="33"/>
      <c r="E31" s="55" t="s">
        <v>369</v>
      </c>
      <c r="F31" s="64"/>
      <c r="G31" s="64"/>
      <c r="H31" s="64"/>
    </row>
    <row r="32" spans="1:8" ht="21.75" customHeight="1">
      <c r="A32" s="30"/>
      <c r="B32" s="30"/>
      <c r="C32" s="33"/>
      <c r="D32" s="33"/>
      <c r="E32" s="55" t="s">
        <v>370</v>
      </c>
      <c r="F32" s="64"/>
      <c r="G32" s="64"/>
      <c r="H32" s="64"/>
    </row>
    <row r="33" spans="1:8" ht="21.75" customHeight="1">
      <c r="A33" s="30"/>
      <c r="B33" s="30"/>
      <c r="C33" s="33"/>
      <c r="D33" s="33"/>
      <c r="E33" s="55" t="s">
        <v>371</v>
      </c>
      <c r="F33" s="64"/>
      <c r="G33" s="64"/>
      <c r="H33" s="64"/>
    </row>
    <row r="34" spans="1:8" ht="21.75" customHeight="1">
      <c r="A34" s="30"/>
      <c r="B34" s="30"/>
      <c r="C34" s="33" t="s">
        <v>379</v>
      </c>
      <c r="D34" s="33"/>
      <c r="E34" s="55" t="s">
        <v>369</v>
      </c>
      <c r="F34" s="64"/>
      <c r="G34" s="64"/>
      <c r="H34" s="64"/>
    </row>
    <row r="35" spans="1:8" ht="21.75" customHeight="1">
      <c r="A35" s="30"/>
      <c r="B35" s="30"/>
      <c r="C35" s="33"/>
      <c r="D35" s="33"/>
      <c r="E35" s="55" t="s">
        <v>370</v>
      </c>
      <c r="F35" s="64"/>
      <c r="G35" s="64"/>
      <c r="H35" s="64"/>
    </row>
    <row r="36" spans="1:8" ht="21.75" customHeight="1">
      <c r="A36" s="30"/>
      <c r="B36" s="30"/>
      <c r="C36" s="33"/>
      <c r="D36" s="33"/>
      <c r="E36" s="55" t="s">
        <v>371</v>
      </c>
      <c r="F36" s="64"/>
      <c r="G36" s="64"/>
      <c r="H36" s="64"/>
    </row>
    <row r="37" spans="1:8" ht="21.75" customHeight="1">
      <c r="A37" s="30"/>
      <c r="B37" s="30"/>
      <c r="C37" s="33" t="s">
        <v>380</v>
      </c>
      <c r="D37" s="33"/>
      <c r="E37" s="55" t="s">
        <v>369</v>
      </c>
      <c r="F37" s="64"/>
      <c r="G37" s="64"/>
      <c r="H37" s="64"/>
    </row>
    <row r="38" spans="1:8" ht="21.75" customHeight="1">
      <c r="A38" s="30"/>
      <c r="B38" s="30"/>
      <c r="C38" s="33"/>
      <c r="D38" s="33"/>
      <c r="E38" s="55" t="s">
        <v>370</v>
      </c>
      <c r="F38" s="64"/>
      <c r="G38" s="64"/>
      <c r="H38" s="64"/>
    </row>
    <row r="39" spans="1:8" ht="21.75" customHeight="1">
      <c r="A39" s="30"/>
      <c r="B39" s="30"/>
      <c r="C39" s="33"/>
      <c r="D39" s="33"/>
      <c r="E39" s="55" t="s">
        <v>371</v>
      </c>
      <c r="F39" s="64"/>
      <c r="G39" s="64"/>
      <c r="H39" s="64"/>
    </row>
    <row r="40" spans="1:8" ht="21.75" customHeight="1">
      <c r="A40" s="30"/>
      <c r="B40" s="30"/>
      <c r="C40" s="33" t="s">
        <v>375</v>
      </c>
      <c r="D40" s="33"/>
      <c r="E40" s="64"/>
      <c r="F40" s="64"/>
      <c r="G40" s="64"/>
      <c r="H40" s="64"/>
    </row>
    <row r="41" spans="1:8" ht="21.75" customHeight="1">
      <c r="A41" s="30"/>
      <c r="B41" s="33" t="s">
        <v>401</v>
      </c>
      <c r="C41" s="33" t="s">
        <v>382</v>
      </c>
      <c r="D41" s="33"/>
      <c r="E41" s="55" t="s">
        <v>369</v>
      </c>
      <c r="F41" s="64"/>
      <c r="G41" s="64"/>
      <c r="H41" s="64"/>
    </row>
    <row r="42" spans="1:8" ht="21.75" customHeight="1">
      <c r="A42" s="30"/>
      <c r="B42" s="33"/>
      <c r="C42" s="33"/>
      <c r="D42" s="33"/>
      <c r="E42" s="55" t="s">
        <v>370</v>
      </c>
      <c r="F42" s="64"/>
      <c r="G42" s="64"/>
      <c r="H42" s="64"/>
    </row>
    <row r="43" spans="1:8" ht="21.75" customHeight="1">
      <c r="A43" s="30"/>
      <c r="B43" s="33"/>
      <c r="C43" s="33"/>
      <c r="D43" s="33"/>
      <c r="E43" s="55" t="s">
        <v>371</v>
      </c>
      <c r="F43" s="64"/>
      <c r="G43" s="64"/>
      <c r="H43" s="64"/>
    </row>
    <row r="44" spans="1:8" ht="21.75" customHeight="1">
      <c r="A44" s="30"/>
      <c r="B44" s="33"/>
      <c r="C44" s="33" t="s">
        <v>375</v>
      </c>
      <c r="D44" s="33"/>
      <c r="E44" s="64"/>
      <c r="F44" s="64"/>
      <c r="G44" s="64"/>
      <c r="H44" s="64"/>
    </row>
    <row r="45" spans="1:8" s="60" customFormat="1" ht="24" customHeight="1">
      <c r="A45" s="56" t="s">
        <v>402</v>
      </c>
      <c r="B45" s="56"/>
      <c r="C45" s="56"/>
      <c r="D45" s="56"/>
      <c r="E45" s="56"/>
      <c r="F45" s="56"/>
      <c r="G45" s="56"/>
      <c r="H45" s="5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20" customWidth="1"/>
    <col min="3" max="3" width="16.5" style="20" customWidth="1"/>
    <col min="4" max="4" width="32.5" style="20" customWidth="1"/>
    <col min="5" max="5" width="26.16015625" style="20" customWidth="1"/>
    <col min="6" max="6" width="16.5" style="20" customWidth="1"/>
    <col min="7" max="7" width="16.83203125" style="20" customWidth="1"/>
    <col min="8" max="8" width="16.5" style="20" customWidth="1"/>
    <col min="9" max="9" width="26.16015625" style="20" customWidth="1"/>
    <col min="10" max="16384" width="12" style="20" customWidth="1"/>
  </cols>
  <sheetData>
    <row r="1" spans="1:4" ht="16.5" customHeight="1">
      <c r="A1" s="21" t="s">
        <v>46</v>
      </c>
      <c r="B1" s="22"/>
      <c r="C1" s="22"/>
      <c r="D1" s="22"/>
    </row>
    <row r="2" spans="1:9" ht="33.75" customHeight="1">
      <c r="A2" s="23" t="s">
        <v>47</v>
      </c>
      <c r="B2" s="23"/>
      <c r="C2" s="23"/>
      <c r="D2" s="23"/>
      <c r="E2" s="23"/>
      <c r="F2" s="23"/>
      <c r="G2" s="23"/>
      <c r="H2" s="23"/>
      <c r="I2" s="23"/>
    </row>
    <row r="3" spans="1:9" ht="14.25" customHeight="1">
      <c r="A3" s="24"/>
      <c r="B3" s="24"/>
      <c r="C3" s="24"/>
      <c r="D3" s="24"/>
      <c r="E3" s="24"/>
      <c r="F3" s="24"/>
      <c r="G3" s="24"/>
      <c r="H3" s="24"/>
      <c r="I3" s="24"/>
    </row>
    <row r="4" spans="1:4" ht="21.75" customHeight="1">
      <c r="A4" s="25"/>
      <c r="B4" s="26"/>
      <c r="C4" s="27"/>
      <c r="D4" s="27"/>
    </row>
    <row r="5" spans="1:9" ht="21.75" customHeight="1">
      <c r="A5" s="28" t="s">
        <v>349</v>
      </c>
      <c r="B5" s="29"/>
      <c r="C5" s="29"/>
      <c r="D5" s="30"/>
      <c r="E5" s="30"/>
      <c r="F5" s="30"/>
      <c r="G5" s="30"/>
      <c r="H5" s="30"/>
      <c r="I5" s="30"/>
    </row>
    <row r="6" spans="1:9" ht="21.75" customHeight="1">
      <c r="A6" s="31" t="s">
        <v>350</v>
      </c>
      <c r="B6" s="32"/>
      <c r="C6" s="32"/>
      <c r="D6" s="33"/>
      <c r="E6" s="33"/>
      <c r="F6" s="31" t="s">
        <v>351</v>
      </c>
      <c r="G6" s="34"/>
      <c r="H6" s="30"/>
      <c r="I6" s="30"/>
    </row>
    <row r="7" spans="1:9" ht="21.75" customHeight="1">
      <c r="A7" s="35" t="s">
        <v>352</v>
      </c>
      <c r="B7" s="36"/>
      <c r="C7" s="37"/>
      <c r="D7" s="38" t="s">
        <v>353</v>
      </c>
      <c r="E7" s="38"/>
      <c r="F7" s="39" t="s">
        <v>354</v>
      </c>
      <c r="G7" s="40"/>
      <c r="H7" s="41"/>
      <c r="I7" s="57"/>
    </row>
    <row r="8" spans="1:9" ht="21.75" customHeight="1">
      <c r="A8" s="42"/>
      <c r="B8" s="43"/>
      <c r="C8" s="44"/>
      <c r="D8" s="38" t="s">
        <v>355</v>
      </c>
      <c r="E8" s="38"/>
      <c r="F8" s="39" t="s">
        <v>355</v>
      </c>
      <c r="G8" s="40"/>
      <c r="H8" s="41"/>
      <c r="I8" s="57"/>
    </row>
    <row r="9" spans="1:9" ht="21.75" customHeight="1">
      <c r="A9" s="45"/>
      <c r="B9" s="46"/>
      <c r="C9" s="47"/>
      <c r="D9" s="38" t="s">
        <v>356</v>
      </c>
      <c r="E9" s="38"/>
      <c r="F9" s="39" t="s">
        <v>357</v>
      </c>
      <c r="G9" s="40"/>
      <c r="H9" s="41"/>
      <c r="I9" s="57"/>
    </row>
    <row r="10" spans="1:9" ht="21.75" customHeight="1">
      <c r="A10" s="30" t="s">
        <v>358</v>
      </c>
      <c r="B10" s="33" t="s">
        <v>359</v>
      </c>
      <c r="C10" s="33"/>
      <c r="D10" s="33"/>
      <c r="E10" s="33"/>
      <c r="F10" s="31" t="s">
        <v>360</v>
      </c>
      <c r="G10" s="32"/>
      <c r="H10" s="32"/>
      <c r="I10" s="34"/>
    </row>
    <row r="11" spans="1:9" ht="100.5" customHeight="1">
      <c r="A11" s="48"/>
      <c r="B11" s="49" t="s">
        <v>361</v>
      </c>
      <c r="C11" s="49"/>
      <c r="D11" s="49"/>
      <c r="E11" s="49"/>
      <c r="F11" s="50" t="s">
        <v>361</v>
      </c>
      <c r="G11" s="51"/>
      <c r="H11" s="52"/>
      <c r="I11" s="58"/>
    </row>
    <row r="12" spans="1:9" ht="24">
      <c r="A12" s="33" t="s">
        <v>362</v>
      </c>
      <c r="B12" s="53" t="s">
        <v>363</v>
      </c>
      <c r="C12" s="33" t="s">
        <v>364</v>
      </c>
      <c r="D12" s="33" t="s">
        <v>365</v>
      </c>
      <c r="E12" s="33" t="s">
        <v>366</v>
      </c>
      <c r="F12" s="33" t="s">
        <v>364</v>
      </c>
      <c r="G12" s="33" t="s">
        <v>365</v>
      </c>
      <c r="H12" s="33"/>
      <c r="I12" s="33" t="s">
        <v>366</v>
      </c>
    </row>
    <row r="13" spans="1:9" ht="21.75" customHeight="1">
      <c r="A13" s="33"/>
      <c r="B13" s="33" t="s">
        <v>367</v>
      </c>
      <c r="C13" s="33" t="s">
        <v>368</v>
      </c>
      <c r="D13" s="38" t="s">
        <v>369</v>
      </c>
      <c r="E13" s="54"/>
      <c r="F13" s="33" t="s">
        <v>368</v>
      </c>
      <c r="G13" s="55" t="s">
        <v>369</v>
      </c>
      <c r="H13" s="55"/>
      <c r="I13" s="54"/>
    </row>
    <row r="14" spans="1:9" ht="21.75" customHeight="1">
      <c r="A14" s="33"/>
      <c r="B14" s="30"/>
      <c r="C14" s="33"/>
      <c r="D14" s="38" t="s">
        <v>370</v>
      </c>
      <c r="E14" s="54"/>
      <c r="F14" s="33"/>
      <c r="G14" s="55" t="s">
        <v>370</v>
      </c>
      <c r="H14" s="55"/>
      <c r="I14" s="54"/>
    </row>
    <row r="15" spans="1:9" ht="21.75" customHeight="1">
      <c r="A15" s="33"/>
      <c r="B15" s="30"/>
      <c r="C15" s="33"/>
      <c r="D15" s="38" t="s">
        <v>371</v>
      </c>
      <c r="E15" s="54"/>
      <c r="F15" s="33"/>
      <c r="G15" s="55" t="s">
        <v>371</v>
      </c>
      <c r="H15" s="55"/>
      <c r="I15" s="54"/>
    </row>
    <row r="16" spans="1:9" ht="21.75" customHeight="1">
      <c r="A16" s="33"/>
      <c r="B16" s="30"/>
      <c r="C16" s="33" t="s">
        <v>372</v>
      </c>
      <c r="D16" s="38" t="s">
        <v>369</v>
      </c>
      <c r="E16" s="54"/>
      <c r="F16" s="33" t="s">
        <v>372</v>
      </c>
      <c r="G16" s="55" t="s">
        <v>369</v>
      </c>
      <c r="H16" s="55"/>
      <c r="I16" s="54"/>
    </row>
    <row r="17" spans="1:9" ht="21.75" customHeight="1">
      <c r="A17" s="33"/>
      <c r="B17" s="30"/>
      <c r="C17" s="33"/>
      <c r="D17" s="38" t="s">
        <v>370</v>
      </c>
      <c r="E17" s="54"/>
      <c r="F17" s="33"/>
      <c r="G17" s="55" t="s">
        <v>370</v>
      </c>
      <c r="H17" s="55"/>
      <c r="I17" s="54"/>
    </row>
    <row r="18" spans="1:9" ht="21.75" customHeight="1">
      <c r="A18" s="33"/>
      <c r="B18" s="30"/>
      <c r="C18" s="33"/>
      <c r="D18" s="38" t="s">
        <v>371</v>
      </c>
      <c r="E18" s="54"/>
      <c r="F18" s="33"/>
      <c r="G18" s="55" t="s">
        <v>371</v>
      </c>
      <c r="H18" s="55"/>
      <c r="I18" s="54"/>
    </row>
    <row r="19" spans="1:9" ht="21.75" customHeight="1">
      <c r="A19" s="33"/>
      <c r="B19" s="30"/>
      <c r="C19" s="33" t="s">
        <v>373</v>
      </c>
      <c r="D19" s="38" t="s">
        <v>369</v>
      </c>
      <c r="E19" s="54"/>
      <c r="F19" s="33" t="s">
        <v>373</v>
      </c>
      <c r="G19" s="55" t="s">
        <v>369</v>
      </c>
      <c r="H19" s="55"/>
      <c r="I19" s="54"/>
    </row>
    <row r="20" spans="1:9" ht="21.75" customHeight="1">
      <c r="A20" s="33"/>
      <c r="B20" s="30"/>
      <c r="C20" s="33"/>
      <c r="D20" s="38" t="s">
        <v>370</v>
      </c>
      <c r="E20" s="54"/>
      <c r="F20" s="33"/>
      <c r="G20" s="55" t="s">
        <v>370</v>
      </c>
      <c r="H20" s="55"/>
      <c r="I20" s="54"/>
    </row>
    <row r="21" spans="1:9" ht="21.75" customHeight="1">
      <c r="A21" s="33"/>
      <c r="B21" s="30"/>
      <c r="C21" s="33"/>
      <c r="D21" s="38" t="s">
        <v>371</v>
      </c>
      <c r="E21" s="54"/>
      <c r="F21" s="33"/>
      <c r="G21" s="55" t="s">
        <v>371</v>
      </c>
      <c r="H21" s="55"/>
      <c r="I21" s="54"/>
    </row>
    <row r="22" spans="1:9" ht="21.75" customHeight="1">
      <c r="A22" s="33"/>
      <c r="B22" s="30"/>
      <c r="C22" s="33" t="s">
        <v>374</v>
      </c>
      <c r="D22" s="38" t="s">
        <v>369</v>
      </c>
      <c r="E22" s="54"/>
      <c r="F22" s="33" t="s">
        <v>374</v>
      </c>
      <c r="G22" s="55" t="s">
        <v>369</v>
      </c>
      <c r="H22" s="55"/>
      <c r="I22" s="54"/>
    </row>
    <row r="23" spans="1:9" ht="21.75" customHeight="1">
      <c r="A23" s="33"/>
      <c r="B23" s="30"/>
      <c r="C23" s="33"/>
      <c r="D23" s="38" t="s">
        <v>370</v>
      </c>
      <c r="E23" s="54"/>
      <c r="F23" s="33"/>
      <c r="G23" s="55" t="s">
        <v>370</v>
      </c>
      <c r="H23" s="55"/>
      <c r="I23" s="54"/>
    </row>
    <row r="24" spans="1:9" ht="21.75" customHeight="1">
      <c r="A24" s="33"/>
      <c r="B24" s="30"/>
      <c r="C24" s="33"/>
      <c r="D24" s="38" t="s">
        <v>371</v>
      </c>
      <c r="E24" s="54"/>
      <c r="F24" s="33"/>
      <c r="G24" s="55" t="s">
        <v>371</v>
      </c>
      <c r="H24" s="55"/>
      <c r="I24" s="54"/>
    </row>
    <row r="25" spans="1:9" ht="21.75" customHeight="1">
      <c r="A25" s="33"/>
      <c r="B25" s="30"/>
      <c r="C25" s="33" t="s">
        <v>375</v>
      </c>
      <c r="D25" s="54"/>
      <c r="E25" s="33"/>
      <c r="F25" s="33" t="s">
        <v>375</v>
      </c>
      <c r="G25" s="55"/>
      <c r="H25" s="55"/>
      <c r="I25" s="54"/>
    </row>
    <row r="26" spans="1:9" ht="21.75" customHeight="1">
      <c r="A26" s="33"/>
      <c r="B26" s="33" t="s">
        <v>376</v>
      </c>
      <c r="C26" s="33" t="s">
        <v>377</v>
      </c>
      <c r="D26" s="38" t="s">
        <v>369</v>
      </c>
      <c r="E26" s="54"/>
      <c r="F26" s="33" t="s">
        <v>377</v>
      </c>
      <c r="G26" s="55" t="s">
        <v>369</v>
      </c>
      <c r="H26" s="55"/>
      <c r="I26" s="54"/>
    </row>
    <row r="27" spans="1:9" ht="21.75" customHeight="1">
      <c r="A27" s="33"/>
      <c r="B27" s="30"/>
      <c r="C27" s="33"/>
      <c r="D27" s="38" t="s">
        <v>370</v>
      </c>
      <c r="E27" s="54"/>
      <c r="F27" s="33"/>
      <c r="G27" s="55" t="s">
        <v>370</v>
      </c>
      <c r="H27" s="55"/>
      <c r="I27" s="54"/>
    </row>
    <row r="28" spans="1:9" ht="21.75" customHeight="1">
      <c r="A28" s="33"/>
      <c r="B28" s="30"/>
      <c r="C28" s="33"/>
      <c r="D28" s="38" t="s">
        <v>371</v>
      </c>
      <c r="E28" s="54"/>
      <c r="F28" s="33"/>
      <c r="G28" s="55" t="s">
        <v>371</v>
      </c>
      <c r="H28" s="55"/>
      <c r="I28" s="54"/>
    </row>
    <row r="29" spans="1:9" ht="21.75" customHeight="1">
      <c r="A29" s="33"/>
      <c r="B29" s="30"/>
      <c r="C29" s="33" t="s">
        <v>378</v>
      </c>
      <c r="D29" s="38" t="s">
        <v>369</v>
      </c>
      <c r="E29" s="54"/>
      <c r="F29" s="33" t="s">
        <v>378</v>
      </c>
      <c r="G29" s="55" t="s">
        <v>369</v>
      </c>
      <c r="H29" s="55"/>
      <c r="I29" s="54"/>
    </row>
    <row r="30" spans="1:9" ht="21.75" customHeight="1">
      <c r="A30" s="33"/>
      <c r="B30" s="30"/>
      <c r="C30" s="33"/>
      <c r="D30" s="38" t="s">
        <v>370</v>
      </c>
      <c r="E30" s="54"/>
      <c r="F30" s="33"/>
      <c r="G30" s="55" t="s">
        <v>370</v>
      </c>
      <c r="H30" s="55"/>
      <c r="I30" s="54"/>
    </row>
    <row r="31" spans="1:9" ht="21.75" customHeight="1">
      <c r="A31" s="33"/>
      <c r="B31" s="30"/>
      <c r="C31" s="33"/>
      <c r="D31" s="38" t="s">
        <v>371</v>
      </c>
      <c r="E31" s="54"/>
      <c r="F31" s="33"/>
      <c r="G31" s="55" t="s">
        <v>371</v>
      </c>
      <c r="H31" s="55"/>
      <c r="I31" s="54"/>
    </row>
    <row r="32" spans="1:9" ht="21.75" customHeight="1">
      <c r="A32" s="33"/>
      <c r="B32" s="30"/>
      <c r="C32" s="33" t="s">
        <v>379</v>
      </c>
      <c r="D32" s="38" t="s">
        <v>369</v>
      </c>
      <c r="E32" s="54"/>
      <c r="F32" s="33" t="s">
        <v>379</v>
      </c>
      <c r="G32" s="55" t="s">
        <v>369</v>
      </c>
      <c r="H32" s="55"/>
      <c r="I32" s="54"/>
    </row>
    <row r="33" spans="1:9" ht="21.75" customHeight="1">
      <c r="A33" s="33"/>
      <c r="B33" s="30"/>
      <c r="C33" s="33"/>
      <c r="D33" s="38" t="s">
        <v>370</v>
      </c>
      <c r="E33" s="54"/>
      <c r="F33" s="33"/>
      <c r="G33" s="55" t="s">
        <v>370</v>
      </c>
      <c r="H33" s="55"/>
      <c r="I33" s="54"/>
    </row>
    <row r="34" spans="1:9" ht="21.75" customHeight="1">
      <c r="A34" s="33"/>
      <c r="B34" s="30"/>
      <c r="C34" s="33"/>
      <c r="D34" s="38" t="s">
        <v>371</v>
      </c>
      <c r="E34" s="54"/>
      <c r="F34" s="33"/>
      <c r="G34" s="55" t="s">
        <v>371</v>
      </c>
      <c r="H34" s="55"/>
      <c r="I34" s="54"/>
    </row>
    <row r="35" spans="1:9" ht="21.75" customHeight="1">
      <c r="A35" s="33"/>
      <c r="B35" s="30"/>
      <c r="C35" s="33" t="s">
        <v>380</v>
      </c>
      <c r="D35" s="38" t="s">
        <v>369</v>
      </c>
      <c r="E35" s="54"/>
      <c r="F35" s="33" t="s">
        <v>380</v>
      </c>
      <c r="G35" s="55" t="s">
        <v>369</v>
      </c>
      <c r="H35" s="55"/>
      <c r="I35" s="54"/>
    </row>
    <row r="36" spans="1:9" ht="21.75" customHeight="1">
      <c r="A36" s="33"/>
      <c r="B36" s="30"/>
      <c r="C36" s="33"/>
      <c r="D36" s="38" t="s">
        <v>370</v>
      </c>
      <c r="E36" s="54"/>
      <c r="F36" s="33"/>
      <c r="G36" s="55" t="s">
        <v>370</v>
      </c>
      <c r="H36" s="55"/>
      <c r="I36" s="54"/>
    </row>
    <row r="37" spans="1:9" ht="21.75" customHeight="1">
      <c r="A37" s="33"/>
      <c r="B37" s="30"/>
      <c r="C37" s="33"/>
      <c r="D37" s="38" t="s">
        <v>371</v>
      </c>
      <c r="E37" s="54"/>
      <c r="F37" s="33"/>
      <c r="G37" s="55" t="s">
        <v>371</v>
      </c>
      <c r="H37" s="55"/>
      <c r="I37" s="54"/>
    </row>
    <row r="38" spans="1:9" ht="21.75" customHeight="1">
      <c r="A38" s="33"/>
      <c r="B38" s="30"/>
      <c r="C38" s="33" t="s">
        <v>375</v>
      </c>
      <c r="D38" s="54"/>
      <c r="E38" s="54"/>
      <c r="F38" s="33" t="s">
        <v>375</v>
      </c>
      <c r="G38" s="55"/>
      <c r="H38" s="55"/>
      <c r="I38" s="54"/>
    </row>
    <row r="39" spans="1:9" ht="21.75" customHeight="1">
      <c r="A39" s="33"/>
      <c r="B39" s="33" t="s">
        <v>381</v>
      </c>
      <c r="C39" s="33" t="s">
        <v>382</v>
      </c>
      <c r="D39" s="38" t="s">
        <v>369</v>
      </c>
      <c r="E39" s="30"/>
      <c r="F39" s="33" t="s">
        <v>382</v>
      </c>
      <c r="G39" s="55" t="s">
        <v>369</v>
      </c>
      <c r="H39" s="55"/>
      <c r="I39" s="54"/>
    </row>
    <row r="40" spans="1:9" ht="21.75" customHeight="1">
      <c r="A40" s="33"/>
      <c r="B40" s="33"/>
      <c r="C40" s="33"/>
      <c r="D40" s="38" t="s">
        <v>370</v>
      </c>
      <c r="E40" s="33"/>
      <c r="F40" s="33"/>
      <c r="G40" s="55" t="s">
        <v>370</v>
      </c>
      <c r="H40" s="55"/>
      <c r="I40" s="54"/>
    </row>
    <row r="41" spans="1:9" ht="21.75" customHeight="1">
      <c r="A41" s="33"/>
      <c r="B41" s="33"/>
      <c r="C41" s="33"/>
      <c r="D41" s="38" t="s">
        <v>371</v>
      </c>
      <c r="E41" s="33"/>
      <c r="F41" s="33"/>
      <c r="G41" s="55" t="s">
        <v>371</v>
      </c>
      <c r="H41" s="55"/>
      <c r="I41" s="54"/>
    </row>
    <row r="42" spans="1:9" ht="21.75" customHeight="1">
      <c r="A42" s="33"/>
      <c r="B42" s="33"/>
      <c r="C42" s="33" t="s">
        <v>375</v>
      </c>
      <c r="D42" s="54"/>
      <c r="E42" s="33"/>
      <c r="F42" s="33" t="s">
        <v>375</v>
      </c>
      <c r="G42" s="55"/>
      <c r="H42" s="55"/>
      <c r="I42" s="54"/>
    </row>
    <row r="43" spans="1:9" ht="21" customHeight="1">
      <c r="A43" s="56" t="s">
        <v>403</v>
      </c>
      <c r="B43" s="56"/>
      <c r="C43" s="56"/>
      <c r="D43" s="56"/>
      <c r="E43" s="56"/>
      <c r="F43" s="56"/>
      <c r="G43" s="56"/>
      <c r="H43" s="56"/>
      <c r="I43" s="5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workbookViewId="0" topLeftCell="A1">
      <selection activeCell="I22" sqref="I22"/>
    </sheetView>
  </sheetViews>
  <sheetFormatPr defaultColWidth="9.33203125" defaultRowHeight="11.25"/>
  <cols>
    <col min="1" max="1" width="4.66015625" style="0" customWidth="1"/>
    <col min="2" max="2" width="24.5" style="0" customWidth="1"/>
    <col min="3" max="3" width="6" style="0" customWidth="1"/>
    <col min="4" max="4" width="9.16015625" style="0" customWidth="1"/>
    <col min="5" max="5" width="6.5" style="0" customWidth="1"/>
    <col min="6" max="6" width="8.83203125" style="0" customWidth="1"/>
    <col min="7" max="7" width="8.33203125" style="0" customWidth="1"/>
    <col min="8" max="8" width="8.66015625" style="0" customWidth="1"/>
    <col min="9" max="9" width="11.33203125" style="0" customWidth="1"/>
    <col min="10" max="10" width="11.16015625" style="0" customWidth="1"/>
    <col min="11" max="11" width="17.5" style="0" customWidth="1"/>
    <col min="12" max="15" width="10.5" style="0" customWidth="1"/>
  </cols>
  <sheetData>
    <row r="1" spans="1:2" ht="24" customHeight="1">
      <c r="A1" s="5" t="s">
        <v>48</v>
      </c>
      <c r="B1" s="5"/>
    </row>
    <row r="2" spans="1:15" s="1" customFormat="1" ht="67.5" customHeight="1">
      <c r="A2" s="6" t="s">
        <v>49</v>
      </c>
      <c r="B2" s="6"/>
      <c r="C2" s="6"/>
      <c r="D2" s="6"/>
      <c r="E2" s="6"/>
      <c r="F2" s="6"/>
      <c r="G2" s="6"/>
      <c r="H2" s="6"/>
      <c r="I2" s="6"/>
      <c r="J2" s="6"/>
      <c r="K2" s="6"/>
      <c r="L2" s="6"/>
      <c r="M2" s="6"/>
      <c r="N2" s="6"/>
      <c r="O2" s="6"/>
    </row>
    <row r="3" spans="1:15" s="1" customFormat="1" ht="24.75" customHeight="1">
      <c r="A3" s="7" t="s">
        <v>6</v>
      </c>
      <c r="B3" s="7" t="s">
        <v>404</v>
      </c>
      <c r="C3" s="7" t="s">
        <v>405</v>
      </c>
      <c r="D3" s="7"/>
      <c r="E3" s="7" t="s">
        <v>406</v>
      </c>
      <c r="F3" s="7"/>
      <c r="G3" s="7" t="s">
        <v>407</v>
      </c>
      <c r="H3" s="7" t="s">
        <v>408</v>
      </c>
      <c r="I3" s="7"/>
      <c r="J3" s="7"/>
      <c r="K3" s="7"/>
      <c r="L3" s="7" t="s">
        <v>409</v>
      </c>
      <c r="M3" s="7"/>
      <c r="N3" s="7"/>
      <c r="O3" s="7"/>
    </row>
    <row r="4" spans="1:15" s="1" customFormat="1" ht="31.5" customHeight="1">
      <c r="A4" s="7"/>
      <c r="B4" s="7"/>
      <c r="C4" s="7" t="s">
        <v>410</v>
      </c>
      <c r="D4" s="7" t="s">
        <v>411</v>
      </c>
      <c r="E4" s="7" t="s">
        <v>410</v>
      </c>
      <c r="F4" s="7" t="s">
        <v>411</v>
      </c>
      <c r="G4" s="7"/>
      <c r="H4" s="7" t="s">
        <v>412</v>
      </c>
      <c r="I4" s="7" t="s">
        <v>413</v>
      </c>
      <c r="J4" s="7" t="s">
        <v>414</v>
      </c>
      <c r="K4" s="7" t="s">
        <v>415</v>
      </c>
      <c r="L4" s="7" t="s">
        <v>412</v>
      </c>
      <c r="M4" s="7" t="s">
        <v>413</v>
      </c>
      <c r="N4" s="7" t="s">
        <v>414</v>
      </c>
      <c r="O4" s="7" t="s">
        <v>415</v>
      </c>
    </row>
    <row r="5" spans="1:15" s="1" customFormat="1" ht="19.5" customHeight="1">
      <c r="A5" s="7">
        <v>1</v>
      </c>
      <c r="B5" s="8" t="s">
        <v>142</v>
      </c>
      <c r="C5" s="7">
        <v>11</v>
      </c>
      <c r="D5" s="7"/>
      <c r="E5" s="7">
        <v>10</v>
      </c>
      <c r="F5" s="9">
        <v>1</v>
      </c>
      <c r="G5" s="7">
        <v>9</v>
      </c>
      <c r="H5" s="7"/>
      <c r="I5" s="17"/>
      <c r="J5" s="7">
        <v>985</v>
      </c>
      <c r="K5" s="17">
        <v>1053579</v>
      </c>
      <c r="L5" s="7"/>
      <c r="M5" s="7"/>
      <c r="N5" s="7"/>
      <c r="O5" s="7"/>
    </row>
    <row r="6" spans="1:15" s="1" customFormat="1" ht="19.5" customHeight="1">
      <c r="A6" s="7">
        <v>2</v>
      </c>
      <c r="B6" s="8" t="s">
        <v>416</v>
      </c>
      <c r="C6" s="7"/>
      <c r="D6" s="10">
        <v>15</v>
      </c>
      <c r="E6" s="7"/>
      <c r="F6" s="9">
        <v>16</v>
      </c>
      <c r="G6" s="7">
        <v>8</v>
      </c>
      <c r="H6" s="7">
        <v>1</v>
      </c>
      <c r="I6" s="18">
        <v>226500</v>
      </c>
      <c r="J6" s="7">
        <v>103</v>
      </c>
      <c r="K6" s="17">
        <v>776500</v>
      </c>
      <c r="L6" s="7"/>
      <c r="M6" s="7"/>
      <c r="N6" s="7"/>
      <c r="O6" s="7"/>
    </row>
    <row r="7" spans="1:15" s="1" customFormat="1" ht="19.5" customHeight="1">
      <c r="A7" s="7">
        <v>3</v>
      </c>
      <c r="B7" s="11" t="s">
        <v>417</v>
      </c>
      <c r="C7" s="7"/>
      <c r="D7" s="10">
        <v>13</v>
      </c>
      <c r="E7" s="7"/>
      <c r="F7" s="9">
        <v>13</v>
      </c>
      <c r="G7" s="7"/>
      <c r="H7" s="7"/>
      <c r="I7" s="18"/>
      <c r="J7" s="7">
        <v>39</v>
      </c>
      <c r="K7" s="17">
        <v>73208.8</v>
      </c>
      <c r="L7" s="7"/>
      <c r="M7" s="7"/>
      <c r="N7" s="7"/>
      <c r="O7" s="7"/>
    </row>
    <row r="8" spans="1:15" s="1" customFormat="1" ht="19.5" customHeight="1">
      <c r="A8" s="7">
        <v>4</v>
      </c>
      <c r="B8" s="8" t="s">
        <v>418</v>
      </c>
      <c r="C8" s="7"/>
      <c r="D8" s="10">
        <v>13</v>
      </c>
      <c r="E8" s="7"/>
      <c r="F8" s="9">
        <v>14</v>
      </c>
      <c r="G8" s="7">
        <v>19</v>
      </c>
      <c r="H8" s="7"/>
      <c r="I8" s="18"/>
      <c r="J8" s="7">
        <v>212</v>
      </c>
      <c r="K8" s="17">
        <v>614050.22</v>
      </c>
      <c r="L8" s="7"/>
      <c r="M8" s="7"/>
      <c r="N8" s="7"/>
      <c r="O8" s="7"/>
    </row>
    <row r="9" spans="1:15" s="1" customFormat="1" ht="19.5" customHeight="1">
      <c r="A9" s="7">
        <v>5</v>
      </c>
      <c r="B9" s="8" t="s">
        <v>419</v>
      </c>
      <c r="C9" s="7"/>
      <c r="D9" s="10">
        <v>26</v>
      </c>
      <c r="E9" s="7"/>
      <c r="F9" s="9">
        <v>26</v>
      </c>
      <c r="G9" s="7">
        <v>14</v>
      </c>
      <c r="H9" s="7"/>
      <c r="I9" s="18"/>
      <c r="J9" s="7">
        <v>16</v>
      </c>
      <c r="K9" s="17">
        <v>13180</v>
      </c>
      <c r="L9" s="7"/>
      <c r="M9" s="7"/>
      <c r="N9" s="7"/>
      <c r="O9" s="7"/>
    </row>
    <row r="10" spans="1:15" s="1" customFormat="1" ht="19.5" customHeight="1">
      <c r="A10" s="7">
        <v>6</v>
      </c>
      <c r="B10" s="11" t="s">
        <v>420</v>
      </c>
      <c r="C10" s="7"/>
      <c r="D10" s="10">
        <v>8</v>
      </c>
      <c r="E10" s="7"/>
      <c r="F10" s="9">
        <v>6</v>
      </c>
      <c r="G10" s="7"/>
      <c r="H10" s="7"/>
      <c r="I10" s="18"/>
      <c r="J10" s="7">
        <v>179</v>
      </c>
      <c r="K10" s="17">
        <v>176193</v>
      </c>
      <c r="L10" s="7"/>
      <c r="M10" s="7"/>
      <c r="N10" s="7"/>
      <c r="O10" s="7"/>
    </row>
    <row r="11" spans="1:15" s="1" customFormat="1" ht="19.5" customHeight="1">
      <c r="A11" s="7">
        <v>7</v>
      </c>
      <c r="B11" s="11" t="s">
        <v>421</v>
      </c>
      <c r="C11" s="7"/>
      <c r="D11" s="10">
        <v>10</v>
      </c>
      <c r="E11" s="7"/>
      <c r="F11" s="9">
        <v>8</v>
      </c>
      <c r="G11" s="7"/>
      <c r="H11" s="7"/>
      <c r="I11" s="18"/>
      <c r="J11" s="7">
        <v>177</v>
      </c>
      <c r="K11" s="17">
        <v>179232</v>
      </c>
      <c r="L11" s="7"/>
      <c r="M11" s="7"/>
      <c r="N11" s="7"/>
      <c r="O11" s="7"/>
    </row>
    <row r="12" spans="1:15" s="1" customFormat="1" ht="19.5" customHeight="1">
      <c r="A12" s="7">
        <v>8</v>
      </c>
      <c r="B12" s="11" t="s">
        <v>422</v>
      </c>
      <c r="C12" s="7"/>
      <c r="D12" s="10">
        <v>6</v>
      </c>
      <c r="E12" s="7"/>
      <c r="F12" s="9">
        <v>5</v>
      </c>
      <c r="G12" s="7"/>
      <c r="H12" s="7"/>
      <c r="I12" s="18"/>
      <c r="J12" s="7">
        <v>177</v>
      </c>
      <c r="K12" s="17">
        <v>175233</v>
      </c>
      <c r="L12" s="7"/>
      <c r="M12" s="7"/>
      <c r="N12" s="7"/>
      <c r="O12" s="7"/>
    </row>
    <row r="13" spans="1:15" s="1" customFormat="1" ht="19.5" customHeight="1">
      <c r="A13" s="7">
        <v>9</v>
      </c>
      <c r="B13" s="11" t="s">
        <v>423</v>
      </c>
      <c r="C13" s="7"/>
      <c r="D13" s="10">
        <v>8</v>
      </c>
      <c r="E13" s="7"/>
      <c r="F13" s="9">
        <v>5</v>
      </c>
      <c r="G13" s="7"/>
      <c r="H13" s="7"/>
      <c r="I13" s="18"/>
      <c r="J13" s="7">
        <v>183</v>
      </c>
      <c r="K13" s="17">
        <v>177313</v>
      </c>
      <c r="L13" s="7"/>
      <c r="M13" s="7"/>
      <c r="N13" s="7"/>
      <c r="O13" s="7"/>
    </row>
    <row r="14" spans="1:15" s="1" customFormat="1" ht="19.5" customHeight="1">
      <c r="A14" s="7">
        <v>10</v>
      </c>
      <c r="B14" s="11" t="s">
        <v>424</v>
      </c>
      <c r="C14" s="7"/>
      <c r="D14" s="10">
        <v>6</v>
      </c>
      <c r="E14" s="7"/>
      <c r="F14" s="9">
        <v>5</v>
      </c>
      <c r="G14" s="7"/>
      <c r="H14" s="7"/>
      <c r="I14" s="18"/>
      <c r="J14" s="7">
        <v>172</v>
      </c>
      <c r="K14" s="17">
        <v>167310</v>
      </c>
      <c r="L14" s="7"/>
      <c r="M14" s="7"/>
      <c r="N14" s="7"/>
      <c r="O14" s="7"/>
    </row>
    <row r="15" spans="1:15" s="1" customFormat="1" ht="19.5" customHeight="1">
      <c r="A15" s="7">
        <v>11</v>
      </c>
      <c r="B15" s="11" t="s">
        <v>425</v>
      </c>
      <c r="C15" s="7"/>
      <c r="D15" s="10">
        <v>11</v>
      </c>
      <c r="E15" s="7"/>
      <c r="F15" s="9">
        <v>11</v>
      </c>
      <c r="G15" s="7"/>
      <c r="H15" s="7"/>
      <c r="I15" s="18"/>
      <c r="J15" s="7">
        <v>95</v>
      </c>
      <c r="K15" s="17">
        <v>233015</v>
      </c>
      <c r="L15" s="7"/>
      <c r="M15" s="7"/>
      <c r="N15" s="7"/>
      <c r="O15" s="7"/>
    </row>
    <row r="16" spans="1:15" s="1" customFormat="1" ht="19.5" customHeight="1">
      <c r="A16" s="7">
        <v>12</v>
      </c>
      <c r="B16" s="11" t="s">
        <v>426</v>
      </c>
      <c r="C16" s="7"/>
      <c r="D16" s="10">
        <v>9</v>
      </c>
      <c r="E16" s="7"/>
      <c r="F16" s="9">
        <v>7</v>
      </c>
      <c r="G16" s="7"/>
      <c r="H16" s="7"/>
      <c r="I16" s="18"/>
      <c r="J16" s="7">
        <v>100</v>
      </c>
      <c r="K16" s="17">
        <v>165119</v>
      </c>
      <c r="L16" s="7"/>
      <c r="M16" s="7"/>
      <c r="N16" s="7"/>
      <c r="O16" s="7"/>
    </row>
    <row r="17" spans="1:15" s="1" customFormat="1" ht="19.5" customHeight="1">
      <c r="A17" s="7">
        <v>13</v>
      </c>
      <c r="B17" s="11" t="s">
        <v>427</v>
      </c>
      <c r="C17" s="7"/>
      <c r="D17" s="10">
        <v>15</v>
      </c>
      <c r="E17" s="7"/>
      <c r="F17" s="9">
        <v>14</v>
      </c>
      <c r="G17" s="7"/>
      <c r="H17" s="7">
        <v>2</v>
      </c>
      <c r="I17" s="18">
        <v>425130</v>
      </c>
      <c r="J17" s="7">
        <v>185</v>
      </c>
      <c r="K17" s="17">
        <v>736030</v>
      </c>
      <c r="L17" s="7"/>
      <c r="M17" s="7"/>
      <c r="N17" s="7"/>
      <c r="O17" s="7"/>
    </row>
    <row r="18" spans="1:15" s="1" customFormat="1" ht="19.5" customHeight="1">
      <c r="A18" s="7">
        <v>14</v>
      </c>
      <c r="B18" s="11" t="s">
        <v>428</v>
      </c>
      <c r="C18" s="7"/>
      <c r="D18" s="10">
        <v>34</v>
      </c>
      <c r="E18" s="7"/>
      <c r="F18" s="9">
        <v>29</v>
      </c>
      <c r="G18" s="7">
        <v>12</v>
      </c>
      <c r="H18" s="7"/>
      <c r="I18" s="18"/>
      <c r="J18" s="7">
        <v>465</v>
      </c>
      <c r="K18" s="17">
        <v>708137.87</v>
      </c>
      <c r="L18" s="7"/>
      <c r="M18" s="7"/>
      <c r="N18" s="7"/>
      <c r="O18" s="7"/>
    </row>
    <row r="19" spans="1:15" s="1" customFormat="1" ht="19.5" customHeight="1">
      <c r="A19" s="7">
        <v>15</v>
      </c>
      <c r="B19" s="11" t="s">
        <v>429</v>
      </c>
      <c r="C19" s="7"/>
      <c r="D19" s="10">
        <v>20</v>
      </c>
      <c r="E19" s="7"/>
      <c r="F19" s="9">
        <v>21</v>
      </c>
      <c r="G19" s="7">
        <v>13</v>
      </c>
      <c r="H19" s="7">
        <v>2</v>
      </c>
      <c r="I19" s="19">
        <v>248035</v>
      </c>
      <c r="J19" s="7">
        <v>87</v>
      </c>
      <c r="K19" s="17">
        <v>452714</v>
      </c>
      <c r="L19" s="7"/>
      <c r="M19" s="7"/>
      <c r="N19" s="7"/>
      <c r="O19" s="7"/>
    </row>
    <row r="20" spans="1:15" s="1" customFormat="1" ht="19.5" customHeight="1">
      <c r="A20" s="7">
        <v>16</v>
      </c>
      <c r="B20" s="12" t="s">
        <v>430</v>
      </c>
      <c r="C20" s="7"/>
      <c r="D20" s="13">
        <v>21</v>
      </c>
      <c r="E20" s="7"/>
      <c r="F20" s="14">
        <v>20</v>
      </c>
      <c r="G20" s="7">
        <v>12</v>
      </c>
      <c r="H20" s="7">
        <v>1</v>
      </c>
      <c r="I20" s="19">
        <v>159800</v>
      </c>
      <c r="J20" s="7">
        <v>70</v>
      </c>
      <c r="K20" s="17">
        <v>350397</v>
      </c>
      <c r="L20" s="7"/>
      <c r="M20" s="7"/>
      <c r="N20" s="7"/>
      <c r="O20" s="7"/>
    </row>
    <row r="21" spans="1:15" s="2" customFormat="1" ht="19.5" customHeight="1">
      <c r="A21" s="7"/>
      <c r="B21" s="7" t="s">
        <v>130</v>
      </c>
      <c r="C21" s="7">
        <f>SUM(C5:C18)</f>
        <v>11</v>
      </c>
      <c r="D21" s="7">
        <f>SUM(D6:D20)</f>
        <v>215</v>
      </c>
      <c r="E21" s="7">
        <f>SUM(E5:E18)</f>
        <v>10</v>
      </c>
      <c r="F21" s="7">
        <f>SUM(F5:F20)</f>
        <v>201</v>
      </c>
      <c r="G21" s="7">
        <f>SUM(G5:G20)</f>
        <v>87</v>
      </c>
      <c r="H21" s="7">
        <f>SUM(H6:H20)</f>
        <v>6</v>
      </c>
      <c r="I21" s="18">
        <f>SUM(I6:I20)</f>
        <v>1059465</v>
      </c>
      <c r="J21" s="7">
        <f>SUM(J5:J20)</f>
        <v>3245</v>
      </c>
      <c r="K21" s="7">
        <f>SUM(K5:K20)</f>
        <v>6051211.89</v>
      </c>
      <c r="L21" s="7"/>
      <c r="M21" s="7"/>
      <c r="N21" s="7"/>
      <c r="O21" s="7"/>
    </row>
    <row r="22" spans="1:15" s="2" customFormat="1" ht="24.75" customHeight="1">
      <c r="A22" s="15"/>
      <c r="B22" s="15"/>
      <c r="C22" s="15"/>
      <c r="D22" s="15"/>
      <c r="E22" s="15"/>
      <c r="F22" s="15"/>
      <c r="G22" s="15"/>
      <c r="H22" s="15"/>
      <c r="I22" s="15"/>
      <c r="J22" s="15"/>
      <c r="K22" s="15"/>
      <c r="L22" s="15"/>
      <c r="M22" s="15"/>
      <c r="N22" s="15"/>
      <c r="O22" s="15"/>
    </row>
    <row r="23" spans="1:15" s="2" customFormat="1" ht="24.75" customHeight="1">
      <c r="A23" s="15"/>
      <c r="B23" s="15"/>
      <c r="C23" s="15"/>
      <c r="D23" s="15"/>
      <c r="E23" s="15"/>
      <c r="F23" s="15"/>
      <c r="G23" s="15"/>
      <c r="H23" s="15"/>
      <c r="I23" s="15"/>
      <c r="J23" s="15"/>
      <c r="K23" s="15"/>
      <c r="L23" s="15"/>
      <c r="M23" s="15"/>
      <c r="N23" s="15"/>
      <c r="O23" s="15"/>
    </row>
    <row r="24" spans="1:15" s="2" customFormat="1" ht="24.75" customHeight="1">
      <c r="A24" s="15"/>
      <c r="B24" s="15"/>
      <c r="C24" s="15"/>
      <c r="D24" s="15"/>
      <c r="E24" s="15"/>
      <c r="F24" s="15"/>
      <c r="G24" s="15"/>
      <c r="H24" s="15"/>
      <c r="I24" s="15"/>
      <c r="J24" s="15"/>
      <c r="K24" s="15"/>
      <c r="L24" s="15"/>
      <c r="M24" s="15"/>
      <c r="N24" s="15"/>
      <c r="O24" s="15"/>
    </row>
    <row r="25" spans="1:15" s="2" customFormat="1" ht="24.75" customHeight="1">
      <c r="A25" s="15"/>
      <c r="B25" s="15"/>
      <c r="C25" s="15"/>
      <c r="D25" s="15"/>
      <c r="E25" s="15"/>
      <c r="F25" s="15"/>
      <c r="G25" s="15"/>
      <c r="H25" s="15"/>
      <c r="I25" s="15"/>
      <c r="J25" s="15"/>
      <c r="K25" s="15"/>
      <c r="L25" s="15"/>
      <c r="M25" s="15"/>
      <c r="N25" s="15"/>
      <c r="O25" s="15"/>
    </row>
    <row r="26" spans="1:15" s="2" customFormat="1" ht="24.75" customHeight="1">
      <c r="A26" s="15"/>
      <c r="B26" s="15"/>
      <c r="C26" s="15"/>
      <c r="D26" s="15"/>
      <c r="E26" s="15"/>
      <c r="F26" s="15"/>
      <c r="G26" s="15"/>
      <c r="H26" s="15"/>
      <c r="I26" s="15"/>
      <c r="J26" s="15"/>
      <c r="K26" s="15"/>
      <c r="L26" s="15"/>
      <c r="M26" s="15"/>
      <c r="N26" s="15"/>
      <c r="O26" s="15"/>
    </row>
    <row r="27" spans="1:15" s="2" customFormat="1" ht="24.75" customHeight="1">
      <c r="A27" s="15"/>
      <c r="B27" s="15"/>
      <c r="C27" s="15"/>
      <c r="D27" s="15"/>
      <c r="E27" s="15"/>
      <c r="F27" s="15"/>
      <c r="G27" s="15"/>
      <c r="H27" s="15"/>
      <c r="I27" s="15"/>
      <c r="J27" s="15"/>
      <c r="K27" s="15"/>
      <c r="L27" s="15"/>
      <c r="M27" s="15"/>
      <c r="N27" s="15"/>
      <c r="O27" s="15"/>
    </row>
    <row r="28" spans="1:15" s="2" customFormat="1" ht="24.75" customHeight="1">
      <c r="A28" s="15"/>
      <c r="B28" s="15"/>
      <c r="C28" s="15"/>
      <c r="D28" s="15"/>
      <c r="E28" s="15"/>
      <c r="F28" s="15"/>
      <c r="G28" s="15"/>
      <c r="H28" s="15"/>
      <c r="I28" s="15"/>
      <c r="J28" s="15"/>
      <c r="K28" s="15"/>
      <c r="L28" s="15"/>
      <c r="M28" s="15"/>
      <c r="N28" s="15"/>
      <c r="O28" s="15"/>
    </row>
    <row r="29" spans="1:15" s="2" customFormat="1" ht="24.75" customHeight="1">
      <c r="A29" s="15"/>
      <c r="B29" s="15"/>
      <c r="C29" s="15"/>
      <c r="D29" s="15"/>
      <c r="E29" s="15"/>
      <c r="F29" s="15"/>
      <c r="G29" s="15"/>
      <c r="H29" s="15"/>
      <c r="I29" s="15"/>
      <c r="J29" s="15"/>
      <c r="K29" s="15"/>
      <c r="L29" s="15"/>
      <c r="M29" s="15"/>
      <c r="N29" s="15"/>
      <c r="O29" s="15"/>
    </row>
    <row r="30" spans="1:15" s="2" customFormat="1" ht="24.75" customHeight="1">
      <c r="A30" s="15"/>
      <c r="B30" s="15"/>
      <c r="C30" s="15"/>
      <c r="D30" s="15"/>
      <c r="E30" s="15"/>
      <c r="F30" s="15"/>
      <c r="G30" s="15"/>
      <c r="H30" s="15"/>
      <c r="I30" s="15"/>
      <c r="J30" s="15"/>
      <c r="K30" s="15"/>
      <c r="L30" s="15"/>
      <c r="M30" s="15"/>
      <c r="N30" s="15"/>
      <c r="O30" s="15"/>
    </row>
    <row r="31" spans="1:15" s="2" customFormat="1" ht="24.75" customHeight="1">
      <c r="A31" s="15"/>
      <c r="B31" s="15"/>
      <c r="C31" s="15"/>
      <c r="D31" s="15"/>
      <c r="E31" s="15"/>
      <c r="F31" s="15"/>
      <c r="G31" s="15"/>
      <c r="H31" s="15"/>
      <c r="I31" s="15"/>
      <c r="J31" s="15"/>
      <c r="K31" s="15"/>
      <c r="L31" s="15"/>
      <c r="M31" s="15"/>
      <c r="N31" s="15"/>
      <c r="O31" s="15"/>
    </row>
    <row r="32" spans="1:15" s="2" customFormat="1" ht="24.75" customHeight="1">
      <c r="A32" s="15"/>
      <c r="B32" s="15"/>
      <c r="C32" s="15"/>
      <c r="D32" s="15"/>
      <c r="E32" s="15"/>
      <c r="F32" s="15"/>
      <c r="G32" s="15"/>
      <c r="H32" s="15"/>
      <c r="I32" s="15"/>
      <c r="J32" s="15"/>
      <c r="K32" s="15"/>
      <c r="L32" s="15"/>
      <c r="M32" s="15"/>
      <c r="N32" s="15"/>
      <c r="O32" s="15"/>
    </row>
    <row r="33" spans="1:15" s="2" customFormat="1" ht="24.75" customHeight="1">
      <c r="A33" s="15"/>
      <c r="B33" s="15"/>
      <c r="C33" s="15"/>
      <c r="D33" s="15"/>
      <c r="E33" s="15"/>
      <c r="F33" s="15"/>
      <c r="G33" s="15"/>
      <c r="H33" s="15"/>
      <c r="I33" s="15"/>
      <c r="J33" s="15"/>
      <c r="K33" s="15"/>
      <c r="L33" s="15"/>
      <c r="M33" s="15"/>
      <c r="N33" s="15"/>
      <c r="O33" s="15"/>
    </row>
    <row r="34" spans="1:15" s="2" customFormat="1" ht="24.75" customHeight="1">
      <c r="A34" s="15"/>
      <c r="B34" s="15"/>
      <c r="C34" s="15"/>
      <c r="D34" s="15"/>
      <c r="E34" s="15"/>
      <c r="F34" s="15"/>
      <c r="G34" s="15"/>
      <c r="H34" s="15"/>
      <c r="I34" s="15"/>
      <c r="J34" s="15"/>
      <c r="K34" s="15"/>
      <c r="L34" s="15"/>
      <c r="M34" s="15"/>
      <c r="N34" s="15"/>
      <c r="O34" s="15"/>
    </row>
    <row r="35" spans="1:15" s="2" customFormat="1" ht="24.75" customHeight="1">
      <c r="A35" s="15"/>
      <c r="B35" s="15"/>
      <c r="C35" s="15"/>
      <c r="D35" s="15"/>
      <c r="E35" s="15"/>
      <c r="F35" s="15"/>
      <c r="G35" s="15"/>
      <c r="H35" s="15"/>
      <c r="I35" s="15"/>
      <c r="J35" s="15"/>
      <c r="K35" s="15"/>
      <c r="L35" s="15"/>
      <c r="M35" s="15"/>
      <c r="N35" s="15"/>
      <c r="O35" s="15"/>
    </row>
    <row r="36" spans="1:15" s="2" customFormat="1" ht="24.75" customHeight="1">
      <c r="A36" s="15"/>
      <c r="B36" s="15"/>
      <c r="C36" s="15"/>
      <c r="D36" s="15"/>
      <c r="E36" s="15"/>
      <c r="F36" s="15"/>
      <c r="G36" s="15"/>
      <c r="H36" s="15"/>
      <c r="I36" s="15"/>
      <c r="J36" s="15"/>
      <c r="K36" s="15"/>
      <c r="L36" s="15"/>
      <c r="M36" s="15"/>
      <c r="N36" s="15"/>
      <c r="O36" s="15"/>
    </row>
    <row r="37" spans="1:15" s="2" customFormat="1" ht="24.75" customHeight="1">
      <c r="A37" s="15"/>
      <c r="B37" s="15"/>
      <c r="C37" s="15"/>
      <c r="D37" s="15"/>
      <c r="E37" s="15"/>
      <c r="F37" s="15"/>
      <c r="G37" s="15"/>
      <c r="H37" s="15"/>
      <c r="I37" s="15"/>
      <c r="J37" s="15"/>
      <c r="K37" s="15"/>
      <c r="L37" s="15"/>
      <c r="M37" s="15"/>
      <c r="N37" s="15"/>
      <c r="O37" s="15"/>
    </row>
    <row r="38" spans="1:15" s="2" customFormat="1" ht="24.75" customHeight="1">
      <c r="A38" s="15"/>
      <c r="B38" s="15"/>
      <c r="C38" s="15"/>
      <c r="D38" s="15"/>
      <c r="E38" s="15"/>
      <c r="F38" s="15"/>
      <c r="G38" s="15"/>
      <c r="H38" s="15"/>
      <c r="I38" s="15"/>
      <c r="J38" s="15"/>
      <c r="K38" s="15"/>
      <c r="L38" s="15"/>
      <c r="M38" s="15"/>
      <c r="N38" s="15"/>
      <c r="O38" s="15"/>
    </row>
    <row r="39" spans="1:15" s="2" customFormat="1" ht="24.75" customHeight="1">
      <c r="A39" s="15"/>
      <c r="B39" s="15"/>
      <c r="C39" s="15"/>
      <c r="D39" s="15"/>
      <c r="E39" s="15"/>
      <c r="F39" s="15"/>
      <c r="G39" s="15"/>
      <c r="H39" s="15"/>
      <c r="I39" s="15"/>
      <c r="J39" s="15"/>
      <c r="K39" s="15"/>
      <c r="L39" s="15"/>
      <c r="M39" s="15"/>
      <c r="N39" s="15"/>
      <c r="O39" s="15"/>
    </row>
    <row r="40" spans="1:15" s="2" customFormat="1" ht="24.75" customHeight="1">
      <c r="A40" s="15"/>
      <c r="B40" s="15"/>
      <c r="C40" s="15"/>
      <c r="D40" s="15"/>
      <c r="E40" s="15"/>
      <c r="F40" s="15"/>
      <c r="G40" s="15"/>
      <c r="H40" s="15"/>
      <c r="I40" s="15"/>
      <c r="J40" s="15"/>
      <c r="K40" s="15"/>
      <c r="L40" s="15"/>
      <c r="M40" s="15"/>
      <c r="N40" s="15"/>
      <c r="O40" s="15"/>
    </row>
    <row r="41" spans="1:15" s="2" customFormat="1" ht="24.75" customHeight="1">
      <c r="A41" s="15"/>
      <c r="B41" s="15"/>
      <c r="C41" s="15"/>
      <c r="D41" s="15"/>
      <c r="E41" s="15"/>
      <c r="F41" s="15"/>
      <c r="G41" s="15"/>
      <c r="H41" s="15"/>
      <c r="I41" s="15"/>
      <c r="J41" s="15"/>
      <c r="K41" s="15"/>
      <c r="L41" s="15"/>
      <c r="M41" s="15"/>
      <c r="N41" s="15"/>
      <c r="O41" s="15"/>
    </row>
    <row r="42" spans="1:15" s="2" customFormat="1" ht="24.75" customHeight="1">
      <c r="A42" s="15"/>
      <c r="B42" s="15"/>
      <c r="C42" s="15"/>
      <c r="D42" s="15"/>
      <c r="E42" s="15"/>
      <c r="F42" s="15"/>
      <c r="G42" s="15"/>
      <c r="H42" s="15"/>
      <c r="I42" s="15"/>
      <c r="J42" s="15"/>
      <c r="K42" s="15"/>
      <c r="L42" s="15"/>
      <c r="M42" s="15"/>
      <c r="N42" s="15"/>
      <c r="O42" s="15"/>
    </row>
    <row r="43" spans="1:15" s="2" customFormat="1" ht="24.75" customHeight="1">
      <c r="A43" s="16"/>
      <c r="B43" s="16"/>
      <c r="C43" s="16"/>
      <c r="D43" s="16"/>
      <c r="E43" s="16"/>
      <c r="F43" s="16"/>
      <c r="G43" s="16"/>
      <c r="H43" s="16"/>
      <c r="I43" s="16"/>
      <c r="J43" s="16"/>
      <c r="K43" s="16"/>
      <c r="L43" s="16"/>
      <c r="M43" s="16"/>
      <c r="N43" s="16"/>
      <c r="O43" s="16"/>
    </row>
    <row r="44" spans="1:15" s="3" customFormat="1" ht="24.75" customHeight="1">
      <c r="A44" s="16"/>
      <c r="B44" s="16"/>
      <c r="C44" s="16"/>
      <c r="D44" s="16"/>
      <c r="E44" s="16"/>
      <c r="F44" s="16"/>
      <c r="G44" s="16"/>
      <c r="H44" s="16"/>
      <c r="I44" s="16"/>
      <c r="J44" s="16"/>
      <c r="K44" s="16"/>
      <c r="L44" s="16"/>
      <c r="M44" s="16"/>
      <c r="N44" s="16"/>
      <c r="O44" s="16"/>
    </row>
    <row r="45" spans="1:15" s="3" customFormat="1" ht="24.75" customHeight="1">
      <c r="A45" s="16"/>
      <c r="B45" s="16"/>
      <c r="C45" s="16"/>
      <c r="D45" s="16"/>
      <c r="E45" s="16"/>
      <c r="F45" s="16"/>
      <c r="G45" s="16"/>
      <c r="H45" s="16"/>
      <c r="I45" s="16"/>
      <c r="J45" s="16"/>
      <c r="K45" s="16"/>
      <c r="L45" s="16"/>
      <c r="M45" s="16"/>
      <c r="N45" s="16"/>
      <c r="O45" s="16"/>
    </row>
    <row r="46" spans="1:15" s="3" customFormat="1" ht="24.75" customHeight="1">
      <c r="A46" s="16"/>
      <c r="B46" s="16"/>
      <c r="C46" s="16"/>
      <c r="D46" s="16"/>
      <c r="E46" s="16"/>
      <c r="F46" s="16"/>
      <c r="G46" s="16"/>
      <c r="H46" s="16"/>
      <c r="I46" s="16"/>
      <c r="J46" s="16"/>
      <c r="K46" s="16"/>
      <c r="L46" s="16"/>
      <c r="M46" s="16"/>
      <c r="N46" s="16"/>
      <c r="O46" s="16"/>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3" sqref="L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99" t="s">
        <v>5</v>
      </c>
      <c r="B1" s="199"/>
      <c r="C1" s="199"/>
      <c r="D1" s="199"/>
      <c r="E1" s="199"/>
      <c r="F1" s="199"/>
      <c r="G1" s="199"/>
      <c r="H1" s="199"/>
      <c r="I1" s="199"/>
      <c r="J1" s="199"/>
      <c r="K1" s="199"/>
      <c r="L1" s="199"/>
    </row>
    <row r="2" spans="1:12" s="197" customFormat="1" ht="24.75" customHeight="1">
      <c r="A2" s="200" t="s">
        <v>6</v>
      </c>
      <c r="B2" s="201" t="s">
        <v>7</v>
      </c>
      <c r="C2" s="202"/>
      <c r="D2" s="202"/>
      <c r="E2" s="202"/>
      <c r="F2" s="202"/>
      <c r="G2" s="202"/>
      <c r="H2" s="202"/>
      <c r="I2" s="202"/>
      <c r="J2" s="206"/>
      <c r="K2" s="200" t="s">
        <v>8</v>
      </c>
      <c r="L2" s="200" t="s">
        <v>9</v>
      </c>
    </row>
    <row r="3" spans="1:12" s="198" customFormat="1" ht="24.75" customHeight="1">
      <c r="A3" s="203" t="s">
        <v>10</v>
      </c>
      <c r="B3" s="204" t="s">
        <v>11</v>
      </c>
      <c r="C3" s="204"/>
      <c r="D3" s="204"/>
      <c r="E3" s="204"/>
      <c r="F3" s="204"/>
      <c r="G3" s="204"/>
      <c r="H3" s="204"/>
      <c r="I3" s="204"/>
      <c r="J3" s="204"/>
      <c r="K3" s="203" t="s">
        <v>12</v>
      </c>
      <c r="L3" s="203"/>
    </row>
    <row r="4" spans="1:12" s="198" customFormat="1" ht="24.75" customHeight="1">
      <c r="A4" s="203" t="s">
        <v>13</v>
      </c>
      <c r="B4" s="204" t="s">
        <v>14</v>
      </c>
      <c r="C4" s="204"/>
      <c r="D4" s="204"/>
      <c r="E4" s="204"/>
      <c r="F4" s="204"/>
      <c r="G4" s="204"/>
      <c r="H4" s="204"/>
      <c r="I4" s="204"/>
      <c r="J4" s="204"/>
      <c r="K4" s="203" t="s">
        <v>12</v>
      </c>
      <c r="L4" s="207" t="s">
        <v>15</v>
      </c>
    </row>
    <row r="5" spans="1:12" s="198" customFormat="1" ht="24.75" customHeight="1">
      <c r="A5" s="203" t="s">
        <v>16</v>
      </c>
      <c r="B5" s="204" t="s">
        <v>17</v>
      </c>
      <c r="C5" s="204"/>
      <c r="D5" s="204"/>
      <c r="E5" s="204"/>
      <c r="F5" s="204"/>
      <c r="G5" s="204"/>
      <c r="H5" s="204"/>
      <c r="I5" s="204"/>
      <c r="J5" s="204"/>
      <c r="K5" s="203" t="s">
        <v>12</v>
      </c>
      <c r="L5" s="207" t="s">
        <v>18</v>
      </c>
    </row>
    <row r="6" spans="1:12" s="198" customFormat="1" ht="24.75" customHeight="1">
      <c r="A6" s="203" t="s">
        <v>19</v>
      </c>
      <c r="B6" s="204" t="s">
        <v>20</v>
      </c>
      <c r="C6" s="204"/>
      <c r="D6" s="204"/>
      <c r="E6" s="204"/>
      <c r="F6" s="204"/>
      <c r="G6" s="204"/>
      <c r="H6" s="204"/>
      <c r="I6" s="204"/>
      <c r="J6" s="204"/>
      <c r="K6" s="203" t="s">
        <v>12</v>
      </c>
      <c r="L6" s="204"/>
    </row>
    <row r="7" spans="1:12" s="198" customFormat="1" ht="24.75" customHeight="1">
      <c r="A7" s="203" t="s">
        <v>21</v>
      </c>
      <c r="B7" s="204" t="s">
        <v>22</v>
      </c>
      <c r="C7" s="204"/>
      <c r="D7" s="204"/>
      <c r="E7" s="204"/>
      <c r="F7" s="204"/>
      <c r="G7" s="204"/>
      <c r="H7" s="204"/>
      <c r="I7" s="204"/>
      <c r="J7" s="204"/>
      <c r="K7" s="203" t="s">
        <v>12</v>
      </c>
      <c r="L7" s="208" t="s">
        <v>23</v>
      </c>
    </row>
    <row r="8" spans="1:12" s="198" customFormat="1" ht="24.75" customHeight="1">
      <c r="A8" s="203" t="s">
        <v>24</v>
      </c>
      <c r="B8" s="204" t="s">
        <v>25</v>
      </c>
      <c r="C8" s="204"/>
      <c r="D8" s="204"/>
      <c r="E8" s="204"/>
      <c r="F8" s="204"/>
      <c r="G8" s="204"/>
      <c r="H8" s="204"/>
      <c r="I8" s="204"/>
      <c r="J8" s="204"/>
      <c r="K8" s="203" t="s">
        <v>12</v>
      </c>
      <c r="L8" s="208" t="s">
        <v>26</v>
      </c>
    </row>
    <row r="9" spans="1:12" s="198" customFormat="1" ht="24.75" customHeight="1">
      <c r="A9" s="203" t="s">
        <v>27</v>
      </c>
      <c r="B9" s="204" t="s">
        <v>28</v>
      </c>
      <c r="C9" s="204"/>
      <c r="D9" s="204"/>
      <c r="E9" s="204"/>
      <c r="F9" s="204"/>
      <c r="G9" s="204"/>
      <c r="H9" s="204"/>
      <c r="I9" s="204"/>
      <c r="J9" s="204"/>
      <c r="K9" s="203" t="s">
        <v>12</v>
      </c>
      <c r="L9" s="208" t="s">
        <v>23</v>
      </c>
    </row>
    <row r="10" spans="1:12" s="198" customFormat="1" ht="24.75" customHeight="1">
      <c r="A10" s="203" t="s">
        <v>29</v>
      </c>
      <c r="B10" s="204" t="s">
        <v>30</v>
      </c>
      <c r="C10" s="204"/>
      <c r="D10" s="204"/>
      <c r="E10" s="204"/>
      <c r="F10" s="204"/>
      <c r="G10" s="204"/>
      <c r="H10" s="204"/>
      <c r="I10" s="204"/>
      <c r="J10" s="204"/>
      <c r="K10" s="203" t="s">
        <v>12</v>
      </c>
      <c r="L10" s="208" t="s">
        <v>26</v>
      </c>
    </row>
    <row r="11" spans="1:12" s="198" customFormat="1" ht="24.75" customHeight="1">
      <c r="A11" s="203" t="s">
        <v>31</v>
      </c>
      <c r="B11" s="204" t="s">
        <v>32</v>
      </c>
      <c r="C11" s="204"/>
      <c r="D11" s="204"/>
      <c r="E11" s="204"/>
      <c r="F11" s="204"/>
      <c r="G11" s="204"/>
      <c r="H11" s="204"/>
      <c r="I11" s="204"/>
      <c r="J11" s="204"/>
      <c r="K11" s="203" t="s">
        <v>33</v>
      </c>
      <c r="L11" s="209" t="s">
        <v>34</v>
      </c>
    </row>
    <row r="12" spans="1:12" s="198" customFormat="1" ht="24.75" customHeight="1">
      <c r="A12" s="203" t="s">
        <v>35</v>
      </c>
      <c r="B12" s="204" t="s">
        <v>36</v>
      </c>
      <c r="C12" s="204"/>
      <c r="D12" s="204"/>
      <c r="E12" s="204"/>
      <c r="F12" s="204"/>
      <c r="G12" s="204"/>
      <c r="H12" s="204"/>
      <c r="I12" s="204"/>
      <c r="J12" s="204"/>
      <c r="K12" s="203" t="s">
        <v>12</v>
      </c>
      <c r="L12" s="209"/>
    </row>
    <row r="13" spans="1:12" s="198" customFormat="1" ht="24.75" customHeight="1">
      <c r="A13" s="203" t="s">
        <v>37</v>
      </c>
      <c r="B13" s="204" t="s">
        <v>38</v>
      </c>
      <c r="C13" s="204"/>
      <c r="D13" s="204"/>
      <c r="E13" s="204"/>
      <c r="F13" s="204"/>
      <c r="G13" s="204"/>
      <c r="H13" s="204"/>
      <c r="I13" s="204"/>
      <c r="J13" s="204"/>
      <c r="K13" s="203" t="s">
        <v>12</v>
      </c>
      <c r="L13" s="209"/>
    </row>
    <row r="14" spans="1:12" s="198" customFormat="1" ht="24.75" customHeight="1">
      <c r="A14" s="203" t="s">
        <v>39</v>
      </c>
      <c r="B14" s="205" t="s">
        <v>40</v>
      </c>
      <c r="C14" s="205"/>
      <c r="D14" s="205"/>
      <c r="E14" s="205"/>
      <c r="F14" s="205"/>
      <c r="G14" s="205"/>
      <c r="H14" s="205"/>
      <c r="I14" s="205"/>
      <c r="J14" s="205"/>
      <c r="K14" s="203" t="s">
        <v>12</v>
      </c>
      <c r="L14" s="203"/>
    </row>
    <row r="15" spans="1:12" ht="24.75" customHeight="1">
      <c r="A15" s="203" t="s">
        <v>41</v>
      </c>
      <c r="B15" s="204" t="s">
        <v>42</v>
      </c>
      <c r="C15" s="204"/>
      <c r="D15" s="204"/>
      <c r="E15" s="204"/>
      <c r="F15" s="204"/>
      <c r="G15" s="204"/>
      <c r="H15" s="204"/>
      <c r="I15" s="204"/>
      <c r="J15" s="204"/>
      <c r="K15" s="210" t="s">
        <v>33</v>
      </c>
      <c r="L15" s="209" t="s">
        <v>43</v>
      </c>
    </row>
    <row r="16" spans="1:12" ht="24.75" customHeight="1">
      <c r="A16" s="203" t="s">
        <v>44</v>
      </c>
      <c r="B16" s="204" t="s">
        <v>45</v>
      </c>
      <c r="C16" s="204"/>
      <c r="D16" s="204"/>
      <c r="E16" s="204"/>
      <c r="F16" s="204"/>
      <c r="G16" s="204"/>
      <c r="H16" s="204"/>
      <c r="I16" s="204"/>
      <c r="J16" s="204"/>
      <c r="K16" s="210" t="s">
        <v>33</v>
      </c>
      <c r="L16" s="209" t="s">
        <v>43</v>
      </c>
    </row>
    <row r="17" spans="1:12" ht="24.75" customHeight="1">
      <c r="A17" s="203" t="s">
        <v>46</v>
      </c>
      <c r="B17" s="204" t="s">
        <v>47</v>
      </c>
      <c r="C17" s="204"/>
      <c r="D17" s="204"/>
      <c r="E17" s="204"/>
      <c r="F17" s="204"/>
      <c r="G17" s="204"/>
      <c r="H17" s="204"/>
      <c r="I17" s="204"/>
      <c r="J17" s="204"/>
      <c r="K17" s="210" t="s">
        <v>33</v>
      </c>
      <c r="L17" s="209" t="s">
        <v>43</v>
      </c>
    </row>
    <row r="18" spans="1:12" ht="24.75" customHeight="1">
      <c r="A18" s="203" t="s">
        <v>48</v>
      </c>
      <c r="B18" s="204" t="s">
        <v>49</v>
      </c>
      <c r="C18" s="204"/>
      <c r="D18" s="204"/>
      <c r="E18" s="204"/>
      <c r="F18" s="204"/>
      <c r="G18" s="204"/>
      <c r="H18" s="204"/>
      <c r="I18" s="204"/>
      <c r="J18" s="204"/>
      <c r="K18" s="203" t="s">
        <v>12</v>
      </c>
      <c r="L18" s="21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A1" sqref="A1:F45"/>
    </sheetView>
  </sheetViews>
  <sheetFormatPr defaultColWidth="9.16015625" defaultRowHeight="12.75" customHeight="1"/>
  <cols>
    <col min="1" max="1" width="40.5" style="0" customWidth="1"/>
    <col min="2" max="2" width="23.33203125" style="189" customWidth="1"/>
    <col min="3" max="3" width="41" style="0" customWidth="1"/>
    <col min="4" max="4" width="28.66015625" style="189" customWidth="1"/>
    <col min="5" max="5" width="43" style="0" customWidth="1"/>
    <col min="6" max="6" width="24.16015625" style="190" customWidth="1"/>
  </cols>
  <sheetData>
    <row r="1" spans="1:6" ht="13.5" customHeight="1">
      <c r="A1" s="115" t="s">
        <v>10</v>
      </c>
      <c r="B1" s="122"/>
      <c r="C1" s="116"/>
      <c r="D1" s="122"/>
      <c r="E1" s="116"/>
      <c r="F1" s="191"/>
    </row>
    <row r="2" spans="1:6" ht="16.5" customHeight="1">
      <c r="A2" s="192" t="s">
        <v>11</v>
      </c>
      <c r="B2" s="192"/>
      <c r="C2" s="192"/>
      <c r="D2" s="192"/>
      <c r="E2" s="192"/>
      <c r="F2" s="192"/>
    </row>
    <row r="3" spans="1:6" ht="15" customHeight="1">
      <c r="A3" s="120"/>
      <c r="B3" s="120"/>
      <c r="C3" s="121"/>
      <c r="D3" s="193"/>
      <c r="E3" s="122"/>
      <c r="F3" s="122" t="s">
        <v>50</v>
      </c>
    </row>
    <row r="4" spans="1:6" ht="18.75" customHeight="1">
      <c r="A4" s="123" t="s">
        <v>51</v>
      </c>
      <c r="B4" s="123"/>
      <c r="C4" s="123" t="s">
        <v>52</v>
      </c>
      <c r="D4" s="123"/>
      <c r="E4" s="123"/>
      <c r="F4" s="123"/>
    </row>
    <row r="5" spans="1:6" ht="18.75" customHeight="1">
      <c r="A5" s="123" t="s">
        <v>53</v>
      </c>
      <c r="B5" s="123" t="s">
        <v>54</v>
      </c>
      <c r="C5" s="123" t="s">
        <v>55</v>
      </c>
      <c r="D5" s="124" t="s">
        <v>54</v>
      </c>
      <c r="E5" s="123" t="s">
        <v>56</v>
      </c>
      <c r="F5" s="123" t="s">
        <v>54</v>
      </c>
    </row>
    <row r="6" spans="1:6" ht="18.75" customHeight="1">
      <c r="A6" s="168" t="s">
        <v>57</v>
      </c>
      <c r="B6" s="130">
        <f>B7+B12+B13+B15+B16+B17</f>
        <v>9709.11</v>
      </c>
      <c r="C6" s="168" t="s">
        <v>57</v>
      </c>
      <c r="D6" s="130">
        <f>SUM(D7:D34)</f>
        <v>9709.11</v>
      </c>
      <c r="E6" s="132" t="s">
        <v>57</v>
      </c>
      <c r="F6" s="130">
        <v>9709.11</v>
      </c>
    </row>
    <row r="7" spans="1:6" ht="18.75" customHeight="1">
      <c r="A7" s="125" t="s">
        <v>58</v>
      </c>
      <c r="B7" s="130">
        <f>B8+B10+B11</f>
        <v>9709.11</v>
      </c>
      <c r="C7" s="170" t="s">
        <v>59</v>
      </c>
      <c r="D7" s="130"/>
      <c r="E7" s="132" t="s">
        <v>60</v>
      </c>
      <c r="F7" s="130">
        <v>2606.27</v>
      </c>
    </row>
    <row r="8" spans="1:8" ht="18.75" customHeight="1">
      <c r="A8" s="125" t="s">
        <v>61</v>
      </c>
      <c r="B8" s="130">
        <v>9709.11</v>
      </c>
      <c r="C8" s="170" t="s">
        <v>62</v>
      </c>
      <c r="D8" s="130"/>
      <c r="E8" s="132" t="s">
        <v>63</v>
      </c>
      <c r="F8" s="128">
        <v>2159.03</v>
      </c>
      <c r="H8" s="68"/>
    </row>
    <row r="9" spans="1:6" ht="18.75" customHeight="1">
      <c r="A9" s="171" t="s">
        <v>64</v>
      </c>
      <c r="B9" s="130">
        <v>7102.84</v>
      </c>
      <c r="C9" s="170" t="s">
        <v>65</v>
      </c>
      <c r="D9" s="130"/>
      <c r="E9" s="132" t="s">
        <v>66</v>
      </c>
      <c r="F9" s="128">
        <v>226.04</v>
      </c>
    </row>
    <row r="10" spans="1:6" ht="18.75" customHeight="1">
      <c r="A10" s="125" t="s">
        <v>67</v>
      </c>
      <c r="B10" s="130"/>
      <c r="C10" s="170" t="s">
        <v>68</v>
      </c>
      <c r="D10" s="130"/>
      <c r="E10" s="132" t="s">
        <v>69</v>
      </c>
      <c r="F10" s="128">
        <v>221.2</v>
      </c>
    </row>
    <row r="11" spans="1:6" ht="18.75" customHeight="1">
      <c r="A11" s="125" t="s">
        <v>70</v>
      </c>
      <c r="B11" s="130"/>
      <c r="C11" s="170" t="s">
        <v>71</v>
      </c>
      <c r="D11" s="130"/>
      <c r="E11" s="132" t="s">
        <v>72</v>
      </c>
      <c r="F11" s="194"/>
    </row>
    <row r="12" spans="1:6" ht="18.75" customHeight="1">
      <c r="A12" s="125" t="s">
        <v>73</v>
      </c>
      <c r="B12" s="130"/>
      <c r="C12" s="170" t="s">
        <v>74</v>
      </c>
      <c r="D12" s="130"/>
      <c r="E12" s="132" t="s">
        <v>75</v>
      </c>
      <c r="F12" s="130">
        <f>SUM(F13:F22)</f>
        <v>7102.84</v>
      </c>
    </row>
    <row r="13" spans="1:6" ht="18.75" customHeight="1">
      <c r="A13" s="125" t="s">
        <v>76</v>
      </c>
      <c r="B13" s="130"/>
      <c r="C13" s="170" t="s">
        <v>77</v>
      </c>
      <c r="D13" s="130"/>
      <c r="E13" s="132" t="s">
        <v>63</v>
      </c>
      <c r="F13" s="130"/>
    </row>
    <row r="14" spans="1:6" ht="18.75" customHeight="1">
      <c r="A14" s="125" t="s">
        <v>78</v>
      </c>
      <c r="B14" s="130"/>
      <c r="C14" s="170" t="s">
        <v>79</v>
      </c>
      <c r="D14" s="130"/>
      <c r="E14" s="132" t="s">
        <v>66</v>
      </c>
      <c r="F14" s="130">
        <v>152.92</v>
      </c>
    </row>
    <row r="15" spans="1:6" ht="18.75" customHeight="1">
      <c r="A15" s="125" t="s">
        <v>80</v>
      </c>
      <c r="B15" s="130"/>
      <c r="C15" s="170" t="s">
        <v>81</v>
      </c>
      <c r="D15" s="130"/>
      <c r="E15" s="132" t="s">
        <v>82</v>
      </c>
      <c r="F15" s="130">
        <v>439.42</v>
      </c>
    </row>
    <row r="16" spans="1:6" ht="18.75" customHeight="1">
      <c r="A16" s="172" t="s">
        <v>83</v>
      </c>
      <c r="B16" s="130"/>
      <c r="C16" s="170" t="s">
        <v>84</v>
      </c>
      <c r="D16" s="130"/>
      <c r="E16" s="132" t="s">
        <v>85</v>
      </c>
      <c r="F16" s="130"/>
    </row>
    <row r="17" spans="1:6" ht="18.75" customHeight="1">
      <c r="A17" s="172" t="s">
        <v>86</v>
      </c>
      <c r="B17" s="130"/>
      <c r="C17" s="170" t="s">
        <v>87</v>
      </c>
      <c r="D17" s="130"/>
      <c r="E17" s="132" t="s">
        <v>88</v>
      </c>
      <c r="F17" s="130"/>
    </row>
    <row r="18" spans="1:6" ht="18.75" customHeight="1">
      <c r="A18" s="172"/>
      <c r="B18" s="176"/>
      <c r="C18" s="170" t="s">
        <v>89</v>
      </c>
      <c r="D18" s="130"/>
      <c r="E18" s="132" t="s">
        <v>90</v>
      </c>
      <c r="F18" s="128">
        <v>723.73</v>
      </c>
    </row>
    <row r="19" spans="1:6" ht="18.75" customHeight="1">
      <c r="A19" s="133"/>
      <c r="B19" s="138"/>
      <c r="C19" s="170" t="s">
        <v>91</v>
      </c>
      <c r="D19" s="130">
        <v>9709.11</v>
      </c>
      <c r="E19" s="132" t="s">
        <v>92</v>
      </c>
      <c r="F19" s="130"/>
    </row>
    <row r="20" spans="1:6" ht="18.75" customHeight="1">
      <c r="A20" s="133"/>
      <c r="B20" s="176"/>
      <c r="C20" s="170" t="s">
        <v>93</v>
      </c>
      <c r="D20" s="130"/>
      <c r="E20" s="132" t="s">
        <v>94</v>
      </c>
      <c r="F20" s="130"/>
    </row>
    <row r="21" spans="1:6" ht="18.75" customHeight="1">
      <c r="A21" s="84"/>
      <c r="B21" s="176"/>
      <c r="C21" s="170" t="s">
        <v>95</v>
      </c>
      <c r="D21" s="130"/>
      <c r="E21" s="132" t="s">
        <v>96</v>
      </c>
      <c r="F21" s="130"/>
    </row>
    <row r="22" spans="1:6" ht="18.75" customHeight="1">
      <c r="A22" s="86"/>
      <c r="B22" s="176"/>
      <c r="C22" s="170" t="s">
        <v>97</v>
      </c>
      <c r="D22" s="130"/>
      <c r="E22" s="132" t="s">
        <v>98</v>
      </c>
      <c r="F22" s="128">
        <v>5786.77</v>
      </c>
    </row>
    <row r="23" spans="1:6" ht="18.75" customHeight="1">
      <c r="A23" s="174"/>
      <c r="B23" s="176"/>
      <c r="C23" s="170" t="s">
        <v>99</v>
      </c>
      <c r="D23" s="130"/>
      <c r="E23" s="135" t="s">
        <v>100</v>
      </c>
      <c r="F23" s="128"/>
    </row>
    <row r="24" spans="1:6" ht="18.75" customHeight="1">
      <c r="A24" s="174"/>
      <c r="B24" s="176"/>
      <c r="C24" s="170" t="s">
        <v>101</v>
      </c>
      <c r="D24" s="130"/>
      <c r="E24" s="135" t="s">
        <v>102</v>
      </c>
      <c r="F24" s="128"/>
    </row>
    <row r="25" spans="1:7" ht="18.75" customHeight="1">
      <c r="A25" s="174"/>
      <c r="B25" s="176"/>
      <c r="C25" s="170" t="s">
        <v>103</v>
      </c>
      <c r="D25" s="130"/>
      <c r="E25" s="135" t="s">
        <v>104</v>
      </c>
      <c r="F25" s="128"/>
      <c r="G25" s="68"/>
    </row>
    <row r="26" spans="1:8" ht="18.75" customHeight="1">
      <c r="A26" s="174"/>
      <c r="B26" s="176"/>
      <c r="C26" s="170" t="s">
        <v>105</v>
      </c>
      <c r="D26" s="130"/>
      <c r="E26" s="135"/>
      <c r="F26" s="130"/>
      <c r="G26" s="68"/>
      <c r="H26" s="68"/>
    </row>
    <row r="27" spans="1:8" ht="18.75" customHeight="1">
      <c r="A27" s="86"/>
      <c r="B27" s="138"/>
      <c r="C27" s="170" t="s">
        <v>106</v>
      </c>
      <c r="D27" s="130"/>
      <c r="E27" s="132"/>
      <c r="F27" s="130"/>
      <c r="G27" s="68"/>
      <c r="H27" s="68"/>
    </row>
    <row r="28" spans="1:8" ht="18.75" customHeight="1">
      <c r="A28" s="174"/>
      <c r="B28" s="176"/>
      <c r="C28" s="170" t="s">
        <v>107</v>
      </c>
      <c r="D28" s="130"/>
      <c r="E28" s="132"/>
      <c r="F28" s="130"/>
      <c r="G28" s="68"/>
      <c r="H28" s="68"/>
    </row>
    <row r="29" spans="1:8" ht="18.75" customHeight="1">
      <c r="A29" s="86"/>
      <c r="B29" s="138"/>
      <c r="C29" s="170" t="s">
        <v>108</v>
      </c>
      <c r="D29" s="130"/>
      <c r="E29" s="132"/>
      <c r="F29" s="130"/>
      <c r="G29" s="68"/>
      <c r="H29" s="68"/>
    </row>
    <row r="30" spans="1:7" ht="18.75" customHeight="1">
      <c r="A30" s="86"/>
      <c r="B30" s="176"/>
      <c r="C30" s="170" t="s">
        <v>109</v>
      </c>
      <c r="D30" s="130"/>
      <c r="E30" s="132"/>
      <c r="F30" s="130"/>
      <c r="G30" s="68"/>
    </row>
    <row r="31" spans="1:7" ht="18.75" customHeight="1">
      <c r="A31" s="86"/>
      <c r="B31" s="176"/>
      <c r="C31" s="170" t="s">
        <v>110</v>
      </c>
      <c r="D31" s="130"/>
      <c r="E31" s="132"/>
      <c r="F31" s="130"/>
      <c r="G31" s="68"/>
    </row>
    <row r="32" spans="1:7" ht="18.75" customHeight="1">
      <c r="A32" s="86"/>
      <c r="B32" s="176"/>
      <c r="C32" s="170" t="s">
        <v>111</v>
      </c>
      <c r="D32" s="130"/>
      <c r="E32" s="132"/>
      <c r="F32" s="130"/>
      <c r="G32" s="68"/>
    </row>
    <row r="33" spans="1:8" ht="18.75" customHeight="1">
      <c r="A33" s="86"/>
      <c r="B33" s="176"/>
      <c r="C33" s="170" t="s">
        <v>112</v>
      </c>
      <c r="D33" s="130"/>
      <c r="E33" s="132"/>
      <c r="F33" s="130"/>
      <c r="G33" s="68"/>
      <c r="H33" s="68"/>
    </row>
    <row r="34" spans="1:7" ht="18.75" customHeight="1">
      <c r="A34" s="84"/>
      <c r="B34" s="176"/>
      <c r="C34" s="170" t="s">
        <v>113</v>
      </c>
      <c r="D34" s="130"/>
      <c r="E34" s="132"/>
      <c r="F34" s="130"/>
      <c r="G34" s="68"/>
    </row>
    <row r="35" spans="1:6" ht="18.75" customHeight="1">
      <c r="A35" s="86"/>
      <c r="B35" s="176"/>
      <c r="C35" s="129"/>
      <c r="D35" s="130"/>
      <c r="E35" s="132"/>
      <c r="F35" s="130"/>
    </row>
    <row r="36" spans="1:6" ht="18.75" customHeight="1">
      <c r="A36" s="86"/>
      <c r="B36" s="176"/>
      <c r="C36" s="127"/>
      <c r="D36" s="139"/>
      <c r="E36" s="132"/>
      <c r="F36" s="130"/>
    </row>
    <row r="37" spans="1:6" ht="18.75" customHeight="1">
      <c r="A37" s="86"/>
      <c r="B37" s="176"/>
      <c r="C37" s="127"/>
      <c r="D37" s="139"/>
      <c r="E37" s="132"/>
      <c r="F37" s="137"/>
    </row>
    <row r="38" spans="1:6" ht="18.75" customHeight="1">
      <c r="A38" s="124" t="s">
        <v>114</v>
      </c>
      <c r="B38" s="138">
        <f>SUM(B6,B18)</f>
        <v>9709.11</v>
      </c>
      <c r="C38" s="124" t="s">
        <v>115</v>
      </c>
      <c r="D38" s="138">
        <f>SUM(D6,D35)</f>
        <v>9709.11</v>
      </c>
      <c r="E38" s="124" t="s">
        <v>115</v>
      </c>
      <c r="F38" s="137">
        <f>SUM(F6,F26)</f>
        <v>9709.11</v>
      </c>
    </row>
    <row r="39" spans="1:6" ht="18.75" customHeight="1">
      <c r="A39" s="173" t="s">
        <v>116</v>
      </c>
      <c r="B39" s="176"/>
      <c r="C39" s="172" t="s">
        <v>117</v>
      </c>
      <c r="D39" s="139">
        <f>SUM(B45)-SUM(D38)-SUM(D40)</f>
        <v>0</v>
      </c>
      <c r="E39" s="172" t="s">
        <v>117</v>
      </c>
      <c r="F39" s="137">
        <f>D39</f>
        <v>0</v>
      </c>
    </row>
    <row r="40" spans="1:6" ht="18.75" customHeight="1">
      <c r="A40" s="173" t="s">
        <v>118</v>
      </c>
      <c r="B40" s="176"/>
      <c r="C40" s="129" t="s">
        <v>119</v>
      </c>
      <c r="D40" s="130"/>
      <c r="E40" s="129" t="s">
        <v>119</v>
      </c>
      <c r="F40" s="130"/>
    </row>
    <row r="41" spans="1:6" ht="18.75" customHeight="1">
      <c r="A41" s="173" t="s">
        <v>120</v>
      </c>
      <c r="B41" s="195"/>
      <c r="C41" s="177"/>
      <c r="D41" s="139"/>
      <c r="E41" s="86"/>
      <c r="F41" s="139"/>
    </row>
    <row r="42" spans="1:6" ht="18.75" customHeight="1">
      <c r="A42" s="173" t="s">
        <v>121</v>
      </c>
      <c r="B42" s="176"/>
      <c r="C42" s="177"/>
      <c r="D42" s="139"/>
      <c r="E42" s="84"/>
      <c r="F42" s="139"/>
    </row>
    <row r="43" spans="1:6" ht="18.75" customHeight="1">
      <c r="A43" s="173" t="s">
        <v>122</v>
      </c>
      <c r="B43" s="176"/>
      <c r="C43" s="177"/>
      <c r="D43" s="196"/>
      <c r="E43" s="86"/>
      <c r="F43" s="139"/>
    </row>
    <row r="44" spans="1:6" ht="18.75" customHeight="1">
      <c r="A44" s="86"/>
      <c r="B44" s="176"/>
      <c r="C44" s="84"/>
      <c r="D44" s="196"/>
      <c r="E44" s="84"/>
      <c r="F44" s="196"/>
    </row>
    <row r="45" spans="1:6" ht="18.75" customHeight="1">
      <c r="A45" s="123" t="s">
        <v>123</v>
      </c>
      <c r="B45" s="138">
        <f>SUM(B38,B39,B40)</f>
        <v>9709.11</v>
      </c>
      <c r="C45" s="179" t="s">
        <v>124</v>
      </c>
      <c r="D45" s="139">
        <f>SUM(D38,D39,D40)</f>
        <v>9709.11</v>
      </c>
      <c r="E45" s="123" t="s">
        <v>124</v>
      </c>
      <c r="F45" s="137">
        <f>SUM(F38,F39,F40)</f>
        <v>9709.11</v>
      </c>
    </row>
  </sheetData>
  <sheetProtection/>
  <mergeCells count="4">
    <mergeCell ref="A2:F2"/>
    <mergeCell ref="A3:B3"/>
    <mergeCell ref="A4:B4"/>
    <mergeCell ref="C4:F4"/>
  </mergeCells>
  <printOptions horizontalCentered="1"/>
  <pageMargins left="0.75" right="0.75" top="0.31" bottom="0.24" header="0" footer="0.08"/>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sheetPr>
    <pageSetUpPr fitToPage="1"/>
  </sheetPr>
  <dimension ref="A1:P35"/>
  <sheetViews>
    <sheetView showGridLines="0" showZeros="0" workbookViewId="0" topLeftCell="A1">
      <selection activeCell="B25" sqref="B25"/>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8" t="s">
        <v>13</v>
      </c>
      <c r="B1" s="68"/>
      <c r="C1" s="68"/>
    </row>
    <row r="2" spans="1:16" ht="35.25" customHeight="1">
      <c r="A2" s="180" t="s">
        <v>14</v>
      </c>
      <c r="B2" s="180"/>
      <c r="C2" s="180"/>
      <c r="D2" s="180"/>
      <c r="E2" s="180"/>
      <c r="F2" s="180"/>
      <c r="G2" s="180"/>
      <c r="H2" s="180"/>
      <c r="I2" s="180"/>
      <c r="J2" s="180"/>
      <c r="K2" s="180"/>
      <c r="L2" s="180"/>
      <c r="M2" s="180"/>
      <c r="N2" s="180"/>
      <c r="O2" s="180"/>
      <c r="P2" s="100"/>
    </row>
    <row r="3" ht="21.75" customHeight="1">
      <c r="O3" s="4" t="s">
        <v>50</v>
      </c>
    </row>
    <row r="4" spans="1:15" ht="18" customHeight="1">
      <c r="A4" s="72" t="s">
        <v>125</v>
      </c>
      <c r="B4" s="72" t="s">
        <v>126</v>
      </c>
      <c r="C4" s="72" t="s">
        <v>127</v>
      </c>
      <c r="D4" s="72" t="s">
        <v>128</v>
      </c>
      <c r="E4" s="72"/>
      <c r="F4" s="72"/>
      <c r="G4" s="72"/>
      <c r="H4" s="72"/>
      <c r="I4" s="72"/>
      <c r="J4" s="72"/>
      <c r="K4" s="72"/>
      <c r="L4" s="72"/>
      <c r="M4" s="72"/>
      <c r="N4" s="72"/>
      <c r="O4" s="88" t="s">
        <v>129</v>
      </c>
    </row>
    <row r="5" spans="1:15" ht="22.5" customHeight="1">
      <c r="A5" s="72"/>
      <c r="B5" s="72"/>
      <c r="C5" s="72"/>
      <c r="D5" s="77" t="s">
        <v>130</v>
      </c>
      <c r="E5" s="77" t="s">
        <v>131</v>
      </c>
      <c r="F5" s="77"/>
      <c r="G5" s="77" t="s">
        <v>132</v>
      </c>
      <c r="H5" s="77" t="s">
        <v>133</v>
      </c>
      <c r="I5" s="77" t="s">
        <v>134</v>
      </c>
      <c r="J5" s="77" t="s">
        <v>135</v>
      </c>
      <c r="K5" s="77" t="s">
        <v>136</v>
      </c>
      <c r="L5" s="77" t="s">
        <v>116</v>
      </c>
      <c r="M5" s="77" t="s">
        <v>120</v>
      </c>
      <c r="N5" s="77" t="s">
        <v>137</v>
      </c>
      <c r="O5" s="89"/>
    </row>
    <row r="6" spans="1:15" ht="33.75" customHeight="1">
      <c r="A6" s="72"/>
      <c r="B6" s="72"/>
      <c r="C6" s="72"/>
      <c r="D6" s="77"/>
      <c r="E6" s="77" t="s">
        <v>138</v>
      </c>
      <c r="F6" s="77" t="s">
        <v>139</v>
      </c>
      <c r="G6" s="77"/>
      <c r="H6" s="77"/>
      <c r="I6" s="77"/>
      <c r="J6" s="77"/>
      <c r="K6" s="77"/>
      <c r="L6" s="77"/>
      <c r="M6" s="77"/>
      <c r="N6" s="77"/>
      <c r="O6" s="90"/>
    </row>
    <row r="7" spans="1:15" ht="18" customHeight="1">
      <c r="A7" s="97" t="s">
        <v>140</v>
      </c>
      <c r="B7" s="97" t="s">
        <v>140</v>
      </c>
      <c r="C7" s="97">
        <v>1</v>
      </c>
      <c r="D7" s="97">
        <v>2</v>
      </c>
      <c r="E7" s="97">
        <v>3</v>
      </c>
      <c r="F7" s="97">
        <v>4</v>
      </c>
      <c r="G7" s="97">
        <v>5</v>
      </c>
      <c r="H7" s="97">
        <v>6</v>
      </c>
      <c r="I7" s="97">
        <v>7</v>
      </c>
      <c r="J7" s="97">
        <v>8</v>
      </c>
      <c r="K7" s="97">
        <v>9</v>
      </c>
      <c r="L7" s="97">
        <v>10</v>
      </c>
      <c r="M7" s="97">
        <v>11</v>
      </c>
      <c r="N7" s="97">
        <v>12</v>
      </c>
      <c r="O7" s="97">
        <v>13</v>
      </c>
    </row>
    <row r="8" spans="1:15" s="4" customFormat="1" ht="18" customHeight="1">
      <c r="A8" s="82"/>
      <c r="B8" s="82"/>
      <c r="C8" s="183">
        <v>9709.11</v>
      </c>
      <c r="D8" s="183">
        <v>9709.11</v>
      </c>
      <c r="E8" s="183">
        <v>2606.27</v>
      </c>
      <c r="F8" s="184">
        <v>7102.84</v>
      </c>
      <c r="G8" s="82"/>
      <c r="H8" s="82"/>
      <c r="I8" s="82"/>
      <c r="J8" s="82"/>
      <c r="K8" s="82"/>
      <c r="L8" s="82"/>
      <c r="M8" s="82"/>
      <c r="N8" s="82"/>
      <c r="O8" s="82"/>
    </row>
    <row r="9" spans="1:15" s="4" customFormat="1" ht="18" customHeight="1">
      <c r="A9" s="83" t="s">
        <v>141</v>
      </c>
      <c r="B9" s="83" t="s">
        <v>142</v>
      </c>
      <c r="C9" s="183">
        <v>7293.67</v>
      </c>
      <c r="D9" s="183">
        <v>7293.67</v>
      </c>
      <c r="E9" s="183">
        <v>190.83</v>
      </c>
      <c r="F9" s="184">
        <v>7102.84</v>
      </c>
      <c r="G9" s="82"/>
      <c r="H9" s="82"/>
      <c r="I9" s="82"/>
      <c r="J9" s="82"/>
      <c r="K9" s="82"/>
      <c r="L9" s="82"/>
      <c r="M9" s="82"/>
      <c r="N9" s="82"/>
      <c r="O9" s="82"/>
    </row>
    <row r="10" spans="1:15" s="4" customFormat="1" ht="18" customHeight="1">
      <c r="A10" s="83" t="s">
        <v>143</v>
      </c>
      <c r="B10" s="83" t="s">
        <v>144</v>
      </c>
      <c r="C10" s="183">
        <v>204.39</v>
      </c>
      <c r="D10" s="183">
        <v>204.39</v>
      </c>
      <c r="E10" s="183">
        <v>204.39</v>
      </c>
      <c r="F10" s="185"/>
      <c r="G10" s="82"/>
      <c r="H10" s="82"/>
      <c r="I10" s="82"/>
      <c r="J10" s="155"/>
      <c r="K10" s="155"/>
      <c r="L10" s="155"/>
      <c r="M10" s="155"/>
      <c r="N10" s="82"/>
      <c r="O10" s="82"/>
    </row>
    <row r="11" spans="1:15" s="4" customFormat="1" ht="18" customHeight="1">
      <c r="A11" s="83" t="s">
        <v>145</v>
      </c>
      <c r="B11" s="83" t="s">
        <v>146</v>
      </c>
      <c r="C11" s="183">
        <v>219.71</v>
      </c>
      <c r="D11" s="183">
        <v>219.71</v>
      </c>
      <c r="E11" s="183">
        <v>219.71</v>
      </c>
      <c r="F11" s="186"/>
      <c r="G11" s="82"/>
      <c r="H11" s="155"/>
      <c r="I11" s="155"/>
      <c r="J11" s="155"/>
      <c r="K11" s="155"/>
      <c r="L11" s="155"/>
      <c r="M11" s="155"/>
      <c r="N11" s="82"/>
      <c r="O11" s="82"/>
    </row>
    <row r="12" spans="1:15" s="4" customFormat="1" ht="18" customHeight="1">
      <c r="A12" s="83" t="s">
        <v>147</v>
      </c>
      <c r="B12" s="83" t="s">
        <v>148</v>
      </c>
      <c r="C12" s="183">
        <v>368.51</v>
      </c>
      <c r="D12" s="183">
        <v>368.51</v>
      </c>
      <c r="E12" s="183">
        <v>368.51</v>
      </c>
      <c r="F12" s="186"/>
      <c r="G12" s="82"/>
      <c r="H12" s="155"/>
      <c r="I12" s="155"/>
      <c r="J12" s="155"/>
      <c r="K12" s="155"/>
      <c r="L12" s="155"/>
      <c r="M12" s="155"/>
      <c r="N12" s="82"/>
      <c r="O12" s="82"/>
    </row>
    <row r="13" spans="1:15" s="4" customFormat="1" ht="18" customHeight="1">
      <c r="A13" s="83" t="s">
        <v>149</v>
      </c>
      <c r="B13" s="83" t="s">
        <v>150</v>
      </c>
      <c r="C13" s="183">
        <v>324</v>
      </c>
      <c r="D13" s="183">
        <v>324</v>
      </c>
      <c r="E13" s="183">
        <v>324</v>
      </c>
      <c r="F13" s="186"/>
      <c r="G13" s="187"/>
      <c r="H13" s="187"/>
      <c r="I13" s="187"/>
      <c r="J13" s="164"/>
      <c r="K13" s="164"/>
      <c r="L13" s="164"/>
      <c r="M13" s="164"/>
      <c r="N13" s="187"/>
      <c r="O13" s="187"/>
    </row>
    <row r="14" spans="1:15" s="4" customFormat="1" ht="18" customHeight="1">
      <c r="A14" s="83" t="s">
        <v>151</v>
      </c>
      <c r="B14" s="83" t="s">
        <v>152</v>
      </c>
      <c r="C14" s="183">
        <v>261.73</v>
      </c>
      <c r="D14" s="183">
        <v>261.73</v>
      </c>
      <c r="E14" s="183">
        <v>261.73</v>
      </c>
      <c r="F14" s="186"/>
      <c r="G14" s="187"/>
      <c r="H14" s="187"/>
      <c r="I14" s="164"/>
      <c r="J14" s="164"/>
      <c r="K14" s="164"/>
      <c r="L14" s="164"/>
      <c r="M14" s="164"/>
      <c r="N14" s="187"/>
      <c r="O14" s="187"/>
    </row>
    <row r="15" spans="1:15" s="4" customFormat="1" ht="18" customHeight="1">
      <c r="A15" s="83" t="s">
        <v>153</v>
      </c>
      <c r="B15" s="83" t="s">
        <v>154</v>
      </c>
      <c r="C15" s="183">
        <v>258.57</v>
      </c>
      <c r="D15" s="183">
        <v>258.57</v>
      </c>
      <c r="E15" s="183">
        <v>258.57</v>
      </c>
      <c r="F15" s="186"/>
      <c r="G15" s="164"/>
      <c r="H15" s="164"/>
      <c r="I15" s="164"/>
      <c r="J15" s="164"/>
      <c r="K15" s="164"/>
      <c r="L15" s="164"/>
      <c r="M15" s="164"/>
      <c r="N15" s="187"/>
      <c r="O15" s="187"/>
    </row>
    <row r="16" spans="1:15" s="4" customFormat="1" ht="18" customHeight="1">
      <c r="A16" s="83" t="s">
        <v>155</v>
      </c>
      <c r="B16" s="83" t="s">
        <v>156</v>
      </c>
      <c r="C16" s="183">
        <v>160.59</v>
      </c>
      <c r="D16" s="183">
        <v>160.59</v>
      </c>
      <c r="E16" s="183">
        <v>160.59</v>
      </c>
      <c r="F16" s="186"/>
      <c r="G16" s="187"/>
      <c r="H16" s="164"/>
      <c r="I16" s="164"/>
      <c r="J16" s="164"/>
      <c r="K16" s="164"/>
      <c r="L16" s="187"/>
      <c r="M16" s="164"/>
      <c r="N16" s="187"/>
      <c r="O16" s="187"/>
    </row>
    <row r="17" spans="1:15" s="4" customFormat="1" ht="18" customHeight="1">
      <c r="A17" s="83" t="s">
        <v>157</v>
      </c>
      <c r="B17" s="83" t="s">
        <v>158</v>
      </c>
      <c r="C17" s="183">
        <v>134.45</v>
      </c>
      <c r="D17" s="183">
        <v>134.45</v>
      </c>
      <c r="E17" s="183">
        <v>134.45</v>
      </c>
      <c r="F17" s="186"/>
      <c r="G17" s="187"/>
      <c r="H17" s="164"/>
      <c r="I17" s="164"/>
      <c r="J17" s="164"/>
      <c r="K17" s="164"/>
      <c r="L17" s="164"/>
      <c r="M17" s="187"/>
      <c r="N17" s="187"/>
      <c r="O17" s="187"/>
    </row>
    <row r="18" spans="1:15" s="4" customFormat="1" ht="18" customHeight="1">
      <c r="A18" s="83" t="s">
        <v>159</v>
      </c>
      <c r="B18" s="83" t="s">
        <v>160</v>
      </c>
      <c r="C18" s="183">
        <v>83.89</v>
      </c>
      <c r="D18" s="183">
        <v>83.89</v>
      </c>
      <c r="E18" s="183">
        <v>83.89</v>
      </c>
      <c r="F18" s="186"/>
      <c r="G18" s="164"/>
      <c r="H18" s="164"/>
      <c r="I18" s="164"/>
      <c r="J18" s="164"/>
      <c r="K18" s="164"/>
      <c r="L18" s="164"/>
      <c r="M18" s="187"/>
      <c r="N18" s="187"/>
      <c r="O18" s="187"/>
    </row>
    <row r="19" spans="1:15" s="4" customFormat="1" ht="18" customHeight="1">
      <c r="A19" s="83" t="s">
        <v>161</v>
      </c>
      <c r="B19" s="83" t="s">
        <v>162</v>
      </c>
      <c r="C19" s="183">
        <v>50.46</v>
      </c>
      <c r="D19" s="183">
        <v>50.46</v>
      </c>
      <c r="E19" s="183">
        <v>50.46</v>
      </c>
      <c r="F19" s="186"/>
      <c r="G19" s="164"/>
      <c r="H19" s="164"/>
      <c r="I19" s="164"/>
      <c r="J19" s="164"/>
      <c r="K19" s="164"/>
      <c r="L19" s="164"/>
      <c r="M19" s="187"/>
      <c r="N19" s="164"/>
      <c r="O19" s="187"/>
    </row>
    <row r="20" spans="1:15" s="4" customFormat="1" ht="18" customHeight="1">
      <c r="A20" s="83" t="s">
        <v>163</v>
      </c>
      <c r="B20" s="83" t="s">
        <v>164</v>
      </c>
      <c r="C20" s="183">
        <v>51.62</v>
      </c>
      <c r="D20" s="183">
        <v>51.62</v>
      </c>
      <c r="E20" s="183">
        <v>51.62</v>
      </c>
      <c r="F20" s="186"/>
      <c r="G20" s="164"/>
      <c r="H20" s="164"/>
      <c r="I20" s="164"/>
      <c r="J20" s="164"/>
      <c r="K20" s="164"/>
      <c r="L20" s="164"/>
      <c r="M20" s="187"/>
      <c r="N20" s="187"/>
      <c r="O20" s="187"/>
    </row>
    <row r="21" spans="1:15" s="4" customFormat="1" ht="18" customHeight="1">
      <c r="A21" s="83" t="s">
        <v>165</v>
      </c>
      <c r="B21" s="83" t="s">
        <v>166</v>
      </c>
      <c r="C21" s="183">
        <v>51.87</v>
      </c>
      <c r="D21" s="183">
        <v>51.87</v>
      </c>
      <c r="E21" s="183">
        <v>51.87</v>
      </c>
      <c r="F21" s="186"/>
      <c r="G21" s="164"/>
      <c r="H21" s="164"/>
      <c r="I21" s="164"/>
      <c r="J21" s="164"/>
      <c r="K21" s="164"/>
      <c r="L21" s="164"/>
      <c r="M21" s="164"/>
      <c r="N21" s="187"/>
      <c r="O21" s="187"/>
    </row>
    <row r="22" spans="1:15" s="4" customFormat="1" ht="18" customHeight="1">
      <c r="A22" s="83" t="s">
        <v>167</v>
      </c>
      <c r="B22" s="83" t="s">
        <v>168</v>
      </c>
      <c r="C22" s="183">
        <v>60.14</v>
      </c>
      <c r="D22" s="183">
        <v>60.14</v>
      </c>
      <c r="E22" s="183">
        <v>60.14</v>
      </c>
      <c r="F22" s="186"/>
      <c r="G22" s="164"/>
      <c r="H22" s="164"/>
      <c r="I22" s="164"/>
      <c r="J22" s="164"/>
      <c r="K22" s="164"/>
      <c r="L22" s="164"/>
      <c r="M22" s="164"/>
      <c r="N22" s="164"/>
      <c r="O22" s="164"/>
    </row>
    <row r="23" spans="1:15" s="4" customFormat="1" ht="18" customHeight="1">
      <c r="A23" s="83" t="s">
        <v>169</v>
      </c>
      <c r="B23" s="83" t="s">
        <v>170</v>
      </c>
      <c r="C23" s="183">
        <v>85.38</v>
      </c>
      <c r="D23" s="183">
        <v>85.38</v>
      </c>
      <c r="E23" s="183">
        <v>85.38</v>
      </c>
      <c r="F23" s="186"/>
      <c r="G23" s="164"/>
      <c r="H23" s="164"/>
      <c r="I23" s="164"/>
      <c r="J23" s="164"/>
      <c r="K23" s="164"/>
      <c r="L23" s="164"/>
      <c r="M23" s="164"/>
      <c r="N23" s="164"/>
      <c r="O23" s="164"/>
    </row>
    <row r="24" spans="1:15" s="4" customFormat="1" ht="18" customHeight="1">
      <c r="A24" s="83" t="s">
        <v>171</v>
      </c>
      <c r="B24" s="83" t="s">
        <v>172</v>
      </c>
      <c r="C24" s="183">
        <v>100.13</v>
      </c>
      <c r="D24" s="183">
        <v>100.13</v>
      </c>
      <c r="E24" s="183">
        <v>100.13</v>
      </c>
      <c r="F24" s="186"/>
      <c r="G24" s="164"/>
      <c r="H24" s="164"/>
      <c r="I24" s="164"/>
      <c r="J24" s="164"/>
      <c r="K24" s="164"/>
      <c r="L24" s="164"/>
      <c r="M24" s="164"/>
      <c r="N24" s="164"/>
      <c r="O24" s="164"/>
    </row>
    <row r="25" ht="18" customHeight="1">
      <c r="P25" s="4"/>
    </row>
    <row r="26" ht="18" customHeight="1">
      <c r="P26" s="4"/>
    </row>
    <row r="27" ht="18" customHeight="1">
      <c r="P27" s="4"/>
    </row>
    <row r="28" ht="18" customHeight="1">
      <c r="P28" s="4"/>
    </row>
    <row r="29" ht="18" customHeight="1">
      <c r="P29" s="4"/>
    </row>
    <row r="30" ht="18" customHeight="1">
      <c r="P30" s="4"/>
    </row>
    <row r="31" ht="18" customHeight="1">
      <c r="P31" s="4"/>
    </row>
    <row r="32" ht="18" customHeight="1">
      <c r="P32" s="4"/>
    </row>
    <row r="33" ht="18" customHeight="1">
      <c r="P33" s="4"/>
    </row>
    <row r="34" ht="18" customHeight="1">
      <c r="P34" s="4"/>
    </row>
    <row r="35" ht="18" customHeight="1">
      <c r="P35" s="4"/>
    </row>
    <row r="36" ht="18" customHeight="1"/>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showGridLines="0" showZeros="0" workbookViewId="0" topLeftCell="A1">
      <selection activeCell="A9" sqref="A9:B24"/>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8" t="s">
        <v>16</v>
      </c>
      <c r="B1" s="68"/>
      <c r="C1" s="68"/>
    </row>
    <row r="2" spans="1:14" ht="35.25" customHeight="1">
      <c r="A2" s="180" t="s">
        <v>17</v>
      </c>
      <c r="B2" s="180"/>
      <c r="C2" s="180"/>
      <c r="D2" s="180"/>
      <c r="E2" s="180"/>
      <c r="F2" s="180"/>
      <c r="G2" s="180"/>
      <c r="H2" s="180"/>
      <c r="I2" s="180"/>
      <c r="J2" s="180"/>
      <c r="K2" s="180"/>
      <c r="L2" s="180"/>
      <c r="M2" s="180"/>
      <c r="N2" s="100"/>
    </row>
    <row r="3" ht="21.75" customHeight="1">
      <c r="M3" s="188" t="s">
        <v>50</v>
      </c>
    </row>
    <row r="4" spans="1:13" ht="15" customHeight="1">
      <c r="A4" s="72" t="s">
        <v>125</v>
      </c>
      <c r="B4" s="72" t="s">
        <v>126</v>
      </c>
      <c r="C4" s="72" t="s">
        <v>127</v>
      </c>
      <c r="D4" s="72" t="s">
        <v>128</v>
      </c>
      <c r="E4" s="72"/>
      <c r="F4" s="72"/>
      <c r="G4" s="72"/>
      <c r="H4" s="72"/>
      <c r="I4" s="72"/>
      <c r="J4" s="72"/>
      <c r="K4" s="72"/>
      <c r="L4" s="72"/>
      <c r="M4" s="72"/>
    </row>
    <row r="5" spans="1:13" ht="30" customHeight="1">
      <c r="A5" s="72"/>
      <c r="B5" s="72"/>
      <c r="C5" s="72"/>
      <c r="D5" s="77" t="s">
        <v>130</v>
      </c>
      <c r="E5" s="77" t="s">
        <v>173</v>
      </c>
      <c r="F5" s="77"/>
      <c r="G5" s="77" t="s">
        <v>132</v>
      </c>
      <c r="H5" s="77" t="s">
        <v>134</v>
      </c>
      <c r="I5" s="77" t="s">
        <v>135</v>
      </c>
      <c r="J5" s="77" t="s">
        <v>136</v>
      </c>
      <c r="K5" s="77" t="s">
        <v>118</v>
      </c>
      <c r="L5" s="77" t="s">
        <v>129</v>
      </c>
      <c r="M5" s="77" t="s">
        <v>120</v>
      </c>
    </row>
    <row r="6" spans="1:13" ht="40.5" customHeight="1">
      <c r="A6" s="72"/>
      <c r="B6" s="72"/>
      <c r="C6" s="72"/>
      <c r="D6" s="77"/>
      <c r="E6" s="77" t="s">
        <v>138</v>
      </c>
      <c r="F6" s="77" t="s">
        <v>174</v>
      </c>
      <c r="G6" s="77"/>
      <c r="H6" s="77"/>
      <c r="I6" s="77"/>
      <c r="J6" s="77"/>
      <c r="K6" s="77"/>
      <c r="L6" s="77"/>
      <c r="M6" s="77"/>
    </row>
    <row r="7" spans="1:13" ht="18" customHeight="1">
      <c r="A7" s="97" t="s">
        <v>140</v>
      </c>
      <c r="B7" s="97" t="s">
        <v>140</v>
      </c>
      <c r="C7" s="97">
        <v>1</v>
      </c>
      <c r="D7" s="97">
        <v>2</v>
      </c>
      <c r="E7" s="97">
        <v>3</v>
      </c>
      <c r="F7" s="97">
        <v>4</v>
      </c>
      <c r="G7" s="97">
        <v>5</v>
      </c>
      <c r="H7" s="97">
        <v>6</v>
      </c>
      <c r="I7" s="97">
        <v>7</v>
      </c>
      <c r="J7" s="97">
        <v>8</v>
      </c>
      <c r="K7" s="97">
        <v>9</v>
      </c>
      <c r="L7" s="97">
        <v>10</v>
      </c>
      <c r="M7" s="97">
        <v>11</v>
      </c>
    </row>
    <row r="8" spans="1:13" ht="18" customHeight="1">
      <c r="A8" s="181">
        <v>501</v>
      </c>
      <c r="B8" s="182" t="s">
        <v>142</v>
      </c>
      <c r="C8" s="183">
        <v>9709.11</v>
      </c>
      <c r="D8" s="183">
        <v>9709.11</v>
      </c>
      <c r="E8" s="183">
        <v>2606.27</v>
      </c>
      <c r="F8" s="184">
        <v>7102.84</v>
      </c>
      <c r="G8" s="84"/>
      <c r="H8" s="84"/>
      <c r="I8" s="84"/>
      <c r="J8" s="84"/>
      <c r="K8" s="84"/>
      <c r="L8" s="84"/>
      <c r="M8" s="84"/>
    </row>
    <row r="9" spans="1:13" ht="18" customHeight="1">
      <c r="A9" s="83" t="s">
        <v>141</v>
      </c>
      <c r="B9" s="83" t="s">
        <v>142</v>
      </c>
      <c r="C9" s="183">
        <v>7293.67</v>
      </c>
      <c r="D9" s="183">
        <v>7293.67</v>
      </c>
      <c r="E9" s="183">
        <v>190.83</v>
      </c>
      <c r="F9" s="184">
        <v>7102.84</v>
      </c>
      <c r="G9" s="84"/>
      <c r="H9" s="84"/>
      <c r="I9" s="84"/>
      <c r="J9" s="84"/>
      <c r="K9" s="84"/>
      <c r="L9" s="84"/>
      <c r="M9" s="84"/>
    </row>
    <row r="10" spans="1:13" ht="18" customHeight="1">
      <c r="A10" s="83" t="s">
        <v>143</v>
      </c>
      <c r="B10" s="83" t="s">
        <v>144</v>
      </c>
      <c r="C10" s="183">
        <v>204.39</v>
      </c>
      <c r="D10" s="183">
        <v>204.39</v>
      </c>
      <c r="E10" s="183">
        <v>204.39</v>
      </c>
      <c r="F10" s="185"/>
      <c r="G10" s="84"/>
      <c r="H10" s="84"/>
      <c r="I10" s="84"/>
      <c r="J10" s="84"/>
      <c r="K10" s="84"/>
      <c r="L10" s="84"/>
      <c r="M10" s="84"/>
    </row>
    <row r="11" spans="1:13" ht="18" customHeight="1">
      <c r="A11" s="83" t="s">
        <v>145</v>
      </c>
      <c r="B11" s="83" t="s">
        <v>146</v>
      </c>
      <c r="C11" s="183">
        <v>219.71</v>
      </c>
      <c r="D11" s="183">
        <v>219.71</v>
      </c>
      <c r="E11" s="183">
        <v>219.71</v>
      </c>
      <c r="F11" s="186"/>
      <c r="G11" s="84"/>
      <c r="H11" s="84"/>
      <c r="I11" s="99"/>
      <c r="J11" s="84"/>
      <c r="K11" s="84"/>
      <c r="L11" s="84"/>
      <c r="M11" s="84"/>
    </row>
    <row r="12" spans="1:13" ht="18" customHeight="1">
      <c r="A12" s="83" t="s">
        <v>147</v>
      </c>
      <c r="B12" s="83" t="s">
        <v>148</v>
      </c>
      <c r="C12" s="183">
        <v>368.51</v>
      </c>
      <c r="D12" s="183">
        <v>368.51</v>
      </c>
      <c r="E12" s="183">
        <v>368.51</v>
      </c>
      <c r="F12" s="186"/>
      <c r="G12" s="84"/>
      <c r="H12" s="99"/>
      <c r="I12" s="99"/>
      <c r="J12" s="84"/>
      <c r="K12" s="84"/>
      <c r="L12" s="84"/>
      <c r="M12" s="84"/>
    </row>
    <row r="13" spans="1:13" ht="18" customHeight="1">
      <c r="A13" s="83" t="s">
        <v>149</v>
      </c>
      <c r="B13" s="83" t="s">
        <v>150</v>
      </c>
      <c r="C13" s="183">
        <v>324</v>
      </c>
      <c r="D13" s="183">
        <v>324</v>
      </c>
      <c r="E13" s="183">
        <v>324</v>
      </c>
      <c r="F13" s="186"/>
      <c r="G13" s="187"/>
      <c r="H13" s="187"/>
      <c r="I13" s="187"/>
      <c r="J13" s="187"/>
      <c r="K13" s="187"/>
      <c r="L13" s="187"/>
      <c r="M13" s="187"/>
    </row>
    <row r="14" spans="1:13" ht="18" customHeight="1">
      <c r="A14" s="83" t="s">
        <v>151</v>
      </c>
      <c r="B14" s="83" t="s">
        <v>152</v>
      </c>
      <c r="C14" s="183">
        <v>261.73</v>
      </c>
      <c r="D14" s="183">
        <v>261.73</v>
      </c>
      <c r="E14" s="183">
        <v>261.73</v>
      </c>
      <c r="F14" s="186"/>
      <c r="G14" s="187"/>
      <c r="H14" s="187"/>
      <c r="I14" s="164"/>
      <c r="J14" s="187"/>
      <c r="K14" s="187"/>
      <c r="L14" s="187"/>
      <c r="M14" s="164"/>
    </row>
    <row r="15" spans="1:13" ht="18" customHeight="1">
      <c r="A15" s="83" t="s">
        <v>153</v>
      </c>
      <c r="B15" s="83" t="s">
        <v>154</v>
      </c>
      <c r="C15" s="183">
        <v>258.57</v>
      </c>
      <c r="D15" s="183">
        <v>258.57</v>
      </c>
      <c r="E15" s="183">
        <v>258.57</v>
      </c>
      <c r="F15" s="186"/>
      <c r="G15" s="164"/>
      <c r="H15" s="164"/>
      <c r="I15" s="164"/>
      <c r="J15" s="187"/>
      <c r="K15" s="187"/>
      <c r="L15" s="187"/>
      <c r="M15" s="164"/>
    </row>
    <row r="16" spans="1:13" ht="18" customHeight="1">
      <c r="A16" s="83" t="s">
        <v>155</v>
      </c>
      <c r="B16" s="83" t="s">
        <v>156</v>
      </c>
      <c r="C16" s="183">
        <v>160.59</v>
      </c>
      <c r="D16" s="183">
        <v>160.59</v>
      </c>
      <c r="E16" s="183">
        <v>160.59</v>
      </c>
      <c r="F16" s="186"/>
      <c r="G16" s="187"/>
      <c r="H16" s="164"/>
      <c r="I16" s="164"/>
      <c r="J16" s="187"/>
      <c r="K16" s="187"/>
      <c r="L16" s="187"/>
      <c r="M16" s="164"/>
    </row>
    <row r="17" spans="1:13" ht="18" customHeight="1">
      <c r="A17" s="83" t="s">
        <v>157</v>
      </c>
      <c r="B17" s="83" t="s">
        <v>158</v>
      </c>
      <c r="C17" s="183">
        <v>134.45</v>
      </c>
      <c r="D17" s="183">
        <v>134.45</v>
      </c>
      <c r="E17" s="183">
        <v>134.45</v>
      </c>
      <c r="F17" s="186"/>
      <c r="G17" s="187"/>
      <c r="H17" s="164"/>
      <c r="I17" s="164"/>
      <c r="J17" s="187"/>
      <c r="K17" s="187"/>
      <c r="L17" s="187"/>
      <c r="M17" s="164"/>
    </row>
    <row r="18" spans="1:13" ht="18" customHeight="1">
      <c r="A18" s="83" t="s">
        <v>159</v>
      </c>
      <c r="B18" s="83" t="s">
        <v>160</v>
      </c>
      <c r="C18" s="183">
        <v>83.89</v>
      </c>
      <c r="D18" s="183">
        <v>83.89</v>
      </c>
      <c r="E18" s="183">
        <v>83.89</v>
      </c>
      <c r="F18" s="186"/>
      <c r="G18" s="164"/>
      <c r="H18" s="164"/>
      <c r="I18" s="164"/>
      <c r="J18" s="164"/>
      <c r="K18" s="164"/>
      <c r="L18" s="164"/>
      <c r="M18" s="164"/>
    </row>
    <row r="19" spans="1:13" ht="18" customHeight="1">
      <c r="A19" s="83" t="s">
        <v>161</v>
      </c>
      <c r="B19" s="83" t="s">
        <v>162</v>
      </c>
      <c r="C19" s="183">
        <v>50.46</v>
      </c>
      <c r="D19" s="183">
        <v>50.46</v>
      </c>
      <c r="E19" s="183">
        <v>50.46</v>
      </c>
      <c r="F19" s="186"/>
      <c r="G19" s="164"/>
      <c r="H19" s="164"/>
      <c r="I19" s="164"/>
      <c r="J19" s="164"/>
      <c r="K19" s="164"/>
      <c r="L19" s="164"/>
      <c r="M19" s="164"/>
    </row>
    <row r="20" spans="1:13" ht="18" customHeight="1">
      <c r="A20" s="83" t="s">
        <v>163</v>
      </c>
      <c r="B20" s="83" t="s">
        <v>164</v>
      </c>
      <c r="C20" s="183">
        <v>51.62</v>
      </c>
      <c r="D20" s="183">
        <v>51.62</v>
      </c>
      <c r="E20" s="183">
        <v>51.62</v>
      </c>
      <c r="F20" s="186"/>
      <c r="G20" s="164"/>
      <c r="H20" s="164"/>
      <c r="I20" s="164"/>
      <c r="J20" s="164"/>
      <c r="K20" s="164"/>
      <c r="L20" s="164"/>
      <c r="M20" s="164"/>
    </row>
    <row r="21" spans="1:13" ht="18" customHeight="1">
      <c r="A21" s="83" t="s">
        <v>165</v>
      </c>
      <c r="B21" s="83" t="s">
        <v>166</v>
      </c>
      <c r="C21" s="183">
        <v>51.87</v>
      </c>
      <c r="D21" s="183">
        <v>51.87</v>
      </c>
      <c r="E21" s="183">
        <v>51.87</v>
      </c>
      <c r="F21" s="186"/>
      <c r="G21" s="164"/>
      <c r="H21" s="164"/>
      <c r="I21" s="164"/>
      <c r="J21" s="164"/>
      <c r="K21" s="164"/>
      <c r="L21" s="164"/>
      <c r="M21" s="164"/>
    </row>
    <row r="22" spans="1:13" ht="18" customHeight="1">
      <c r="A22" s="83" t="s">
        <v>167</v>
      </c>
      <c r="B22" s="83" t="s">
        <v>168</v>
      </c>
      <c r="C22" s="183">
        <v>60.14</v>
      </c>
      <c r="D22" s="183">
        <v>60.14</v>
      </c>
      <c r="E22" s="183">
        <v>60.14</v>
      </c>
      <c r="F22" s="186"/>
      <c r="G22" s="164"/>
      <c r="H22" s="164"/>
      <c r="I22" s="164"/>
      <c r="J22" s="164"/>
      <c r="K22" s="164"/>
      <c r="L22" s="164"/>
      <c r="M22" s="164"/>
    </row>
    <row r="23" spans="1:13" ht="18" customHeight="1">
      <c r="A23" s="83" t="s">
        <v>169</v>
      </c>
      <c r="B23" s="83" t="s">
        <v>170</v>
      </c>
      <c r="C23" s="183">
        <v>85.38</v>
      </c>
      <c r="D23" s="183">
        <v>85.38</v>
      </c>
      <c r="E23" s="183">
        <v>85.38</v>
      </c>
      <c r="F23" s="186"/>
      <c r="G23" s="164"/>
      <c r="H23" s="164"/>
      <c r="I23" s="164"/>
      <c r="J23" s="164"/>
      <c r="K23" s="164"/>
      <c r="L23" s="164"/>
      <c r="M23" s="164"/>
    </row>
    <row r="24" spans="1:13" ht="18" customHeight="1">
      <c r="A24" s="83" t="s">
        <v>171</v>
      </c>
      <c r="B24" s="83" t="s">
        <v>172</v>
      </c>
      <c r="C24" s="183">
        <v>100.13</v>
      </c>
      <c r="D24" s="183">
        <v>100.13</v>
      </c>
      <c r="E24" s="183">
        <v>100.13</v>
      </c>
      <c r="F24" s="186"/>
      <c r="G24" s="164"/>
      <c r="H24" s="164"/>
      <c r="I24" s="164"/>
      <c r="J24" s="164"/>
      <c r="K24" s="164"/>
      <c r="L24" s="164"/>
      <c r="M24" s="164"/>
    </row>
    <row r="25" ht="18" customHeight="1"/>
    <row r="26" ht="18" customHeight="1"/>
    <row r="27" ht="18" customHeight="1">
      <c r="N27" s="68"/>
    </row>
    <row r="28" ht="18" customHeight="1">
      <c r="N28" s="68"/>
    </row>
    <row r="29" ht="18" customHeight="1">
      <c r="N29" s="68"/>
    </row>
    <row r="30" ht="18" customHeight="1">
      <c r="N30" s="68"/>
    </row>
    <row r="31" ht="18" customHeight="1"/>
    <row r="32" ht="18" customHeight="1"/>
    <row r="33" ht="18" customHeight="1"/>
    <row r="34" ht="18" customHeight="1"/>
    <row r="35" ht="18" customHeight="1"/>
    <row r="36" ht="18" customHeight="1"/>
    <row r="37" ht="18" customHeight="1"/>
    <row r="38" ht="18" customHeight="1"/>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5" sqref="F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5" t="s">
        <v>19</v>
      </c>
      <c r="B1" s="116"/>
      <c r="C1" s="116"/>
      <c r="D1" s="116"/>
      <c r="E1" s="116"/>
      <c r="F1" s="117"/>
    </row>
    <row r="2" spans="1:6" ht="15.75" customHeight="1">
      <c r="A2" s="118" t="s">
        <v>175</v>
      </c>
      <c r="B2" s="119"/>
      <c r="C2" s="119"/>
      <c r="D2" s="119"/>
      <c r="E2" s="119"/>
      <c r="F2" s="119"/>
    </row>
    <row r="3" spans="1:6" ht="15" customHeight="1">
      <c r="A3" s="120"/>
      <c r="B3" s="120"/>
      <c r="C3" s="121"/>
      <c r="D3" s="121"/>
      <c r="E3" s="122"/>
      <c r="F3" s="167" t="s">
        <v>50</v>
      </c>
    </row>
    <row r="4" spans="1:6" ht="17.25" customHeight="1">
      <c r="A4" s="123" t="s">
        <v>51</v>
      </c>
      <c r="B4" s="123"/>
      <c r="C4" s="123" t="s">
        <v>52</v>
      </c>
      <c r="D4" s="123"/>
      <c r="E4" s="123"/>
      <c r="F4" s="123"/>
    </row>
    <row r="5" spans="1:6" ht="17.25" customHeight="1">
      <c r="A5" s="123" t="s">
        <v>53</v>
      </c>
      <c r="B5" s="123" t="s">
        <v>54</v>
      </c>
      <c r="C5" s="123" t="s">
        <v>55</v>
      </c>
      <c r="D5" s="124" t="s">
        <v>54</v>
      </c>
      <c r="E5" s="123" t="s">
        <v>56</v>
      </c>
      <c r="F5" s="123" t="s">
        <v>54</v>
      </c>
    </row>
    <row r="6" spans="1:6" ht="17.25" customHeight="1">
      <c r="A6" s="168" t="s">
        <v>176</v>
      </c>
      <c r="B6" s="169">
        <f>B7+B9+B10</f>
        <v>9709.11</v>
      </c>
      <c r="C6" s="168" t="s">
        <v>176</v>
      </c>
      <c r="D6" s="128">
        <f>SUM(D7:D34)</f>
        <v>9709.11</v>
      </c>
      <c r="E6" s="132" t="s">
        <v>176</v>
      </c>
      <c r="F6" s="130">
        <f>F7+F12+F23+F24+F25</f>
        <v>9709.11</v>
      </c>
    </row>
    <row r="7" spans="1:6" ht="17.25" customHeight="1">
      <c r="A7" s="125" t="s">
        <v>177</v>
      </c>
      <c r="B7" s="128">
        <v>9709.11</v>
      </c>
      <c r="C7" s="170" t="s">
        <v>59</v>
      </c>
      <c r="D7" s="128"/>
      <c r="E7" s="132" t="s">
        <v>60</v>
      </c>
      <c r="F7" s="130">
        <f>SUM(F8:F11)</f>
        <v>2606.27</v>
      </c>
    </row>
    <row r="8" spans="1:8" ht="17.25" customHeight="1">
      <c r="A8" s="171" t="s">
        <v>178</v>
      </c>
      <c r="B8" s="128">
        <v>7102.84</v>
      </c>
      <c r="C8" s="170" t="s">
        <v>62</v>
      </c>
      <c r="D8" s="128"/>
      <c r="E8" s="132" t="s">
        <v>63</v>
      </c>
      <c r="F8" s="128">
        <v>2159.03</v>
      </c>
      <c r="H8" s="68"/>
    </row>
    <row r="9" spans="1:6" ht="17.25" customHeight="1">
      <c r="A9" s="125" t="s">
        <v>179</v>
      </c>
      <c r="B9" s="128"/>
      <c r="C9" s="170" t="s">
        <v>65</v>
      </c>
      <c r="D9" s="128"/>
      <c r="E9" s="132" t="s">
        <v>66</v>
      </c>
      <c r="F9" s="128">
        <v>226.04</v>
      </c>
    </row>
    <row r="10" spans="1:6" ht="17.25" customHeight="1">
      <c r="A10" s="125" t="s">
        <v>180</v>
      </c>
      <c r="B10" s="128"/>
      <c r="C10" s="170" t="s">
        <v>68</v>
      </c>
      <c r="D10" s="128"/>
      <c r="E10" s="132" t="s">
        <v>69</v>
      </c>
      <c r="F10" s="128">
        <v>221.2</v>
      </c>
    </row>
    <row r="11" spans="1:6" ht="17.25" customHeight="1">
      <c r="A11" s="125"/>
      <c r="B11" s="128"/>
      <c r="C11" s="170" t="s">
        <v>71</v>
      </c>
      <c r="D11" s="128"/>
      <c r="E11" s="132" t="s">
        <v>72</v>
      </c>
      <c r="F11" s="128"/>
    </row>
    <row r="12" spans="1:6" ht="17.25" customHeight="1">
      <c r="A12" s="125"/>
      <c r="B12" s="128"/>
      <c r="C12" s="170" t="s">
        <v>74</v>
      </c>
      <c r="D12" s="128"/>
      <c r="E12" s="132" t="s">
        <v>75</v>
      </c>
      <c r="F12" s="130">
        <f>SUM(F13:F22)</f>
        <v>7102.84</v>
      </c>
    </row>
    <row r="13" spans="1:6" ht="17.25" customHeight="1">
      <c r="A13" s="125"/>
      <c r="B13" s="128"/>
      <c r="C13" s="170" t="s">
        <v>77</v>
      </c>
      <c r="D13" s="128"/>
      <c r="E13" s="110" t="s">
        <v>63</v>
      </c>
      <c r="F13" s="130"/>
    </row>
    <row r="14" spans="1:6" ht="17.25" customHeight="1">
      <c r="A14" s="125"/>
      <c r="B14" s="128"/>
      <c r="C14" s="170" t="s">
        <v>79</v>
      </c>
      <c r="D14" s="128"/>
      <c r="E14" s="110" t="s">
        <v>66</v>
      </c>
      <c r="F14" s="130">
        <v>152.92</v>
      </c>
    </row>
    <row r="15" spans="1:6" ht="17.25" customHeight="1">
      <c r="A15" s="172"/>
      <c r="B15" s="128"/>
      <c r="C15" s="170" t="s">
        <v>81</v>
      </c>
      <c r="D15" s="128"/>
      <c r="E15" s="110" t="s">
        <v>82</v>
      </c>
      <c r="F15" s="130">
        <v>439.42</v>
      </c>
    </row>
    <row r="16" spans="1:6" ht="17.25" customHeight="1">
      <c r="A16" s="172"/>
      <c r="B16" s="128"/>
      <c r="C16" s="170" t="s">
        <v>84</v>
      </c>
      <c r="D16" s="128"/>
      <c r="E16" s="110" t="s">
        <v>85</v>
      </c>
      <c r="F16" s="130"/>
    </row>
    <row r="17" spans="1:6" ht="17.25" customHeight="1">
      <c r="A17" s="172"/>
      <c r="B17" s="128"/>
      <c r="C17" s="170" t="s">
        <v>87</v>
      </c>
      <c r="D17" s="128"/>
      <c r="E17" s="110" t="s">
        <v>88</v>
      </c>
      <c r="F17" s="128"/>
    </row>
    <row r="18" spans="1:6" ht="17.25" customHeight="1">
      <c r="A18" s="172"/>
      <c r="B18" s="126"/>
      <c r="C18" s="170" t="s">
        <v>89</v>
      </c>
      <c r="D18" s="128"/>
      <c r="E18" s="110" t="s">
        <v>90</v>
      </c>
      <c r="F18" s="128">
        <v>723.73</v>
      </c>
    </row>
    <row r="19" spans="1:6" ht="17.25" customHeight="1">
      <c r="A19" s="133"/>
      <c r="B19" s="134"/>
      <c r="C19" s="170" t="s">
        <v>91</v>
      </c>
      <c r="D19" s="128">
        <v>9709.11</v>
      </c>
      <c r="E19" s="110" t="s">
        <v>92</v>
      </c>
      <c r="F19" s="130"/>
    </row>
    <row r="20" spans="1:6" ht="17.25" customHeight="1">
      <c r="A20" s="133"/>
      <c r="B20" s="126"/>
      <c r="C20" s="170" t="s">
        <v>93</v>
      </c>
      <c r="D20" s="128"/>
      <c r="E20" s="110" t="s">
        <v>94</v>
      </c>
      <c r="F20" s="130"/>
    </row>
    <row r="21" spans="1:6" ht="17.25" customHeight="1">
      <c r="A21" s="84"/>
      <c r="B21" s="126"/>
      <c r="C21" s="170" t="s">
        <v>95</v>
      </c>
      <c r="D21" s="128"/>
      <c r="E21" s="110" t="s">
        <v>96</v>
      </c>
      <c r="F21" s="128"/>
    </row>
    <row r="22" spans="1:6" ht="17.25" customHeight="1">
      <c r="A22" s="86"/>
      <c r="B22" s="126"/>
      <c r="C22" s="170" t="s">
        <v>97</v>
      </c>
      <c r="D22" s="128"/>
      <c r="E22" s="173" t="s">
        <v>98</v>
      </c>
      <c r="F22" s="128">
        <v>5786.77</v>
      </c>
    </row>
    <row r="23" spans="1:6" ht="17.25" customHeight="1">
      <c r="A23" s="174"/>
      <c r="B23" s="126"/>
      <c r="C23" s="170" t="s">
        <v>99</v>
      </c>
      <c r="D23" s="128"/>
      <c r="E23" s="135" t="s">
        <v>100</v>
      </c>
      <c r="F23" s="128"/>
    </row>
    <row r="24" spans="1:6" ht="17.25" customHeight="1">
      <c r="A24" s="174"/>
      <c r="B24" s="126"/>
      <c r="C24" s="170" t="s">
        <v>101</v>
      </c>
      <c r="D24" s="128"/>
      <c r="E24" s="135" t="s">
        <v>102</v>
      </c>
      <c r="F24" s="128"/>
    </row>
    <row r="25" spans="1:7" ht="17.25" customHeight="1">
      <c r="A25" s="174"/>
      <c r="B25" s="126"/>
      <c r="C25" s="170" t="s">
        <v>103</v>
      </c>
      <c r="D25" s="128"/>
      <c r="E25" s="135" t="s">
        <v>104</v>
      </c>
      <c r="F25" s="128"/>
      <c r="G25" s="68"/>
    </row>
    <row r="26" spans="1:8" ht="17.25" customHeight="1">
      <c r="A26" s="174"/>
      <c r="B26" s="126"/>
      <c r="C26" s="170" t="s">
        <v>105</v>
      </c>
      <c r="D26" s="128"/>
      <c r="E26" s="132"/>
      <c r="F26" s="128"/>
      <c r="G26" s="68"/>
      <c r="H26" s="68"/>
    </row>
    <row r="27" spans="1:8" ht="17.25" customHeight="1">
      <c r="A27" s="86"/>
      <c r="B27" s="134"/>
      <c r="C27" s="170" t="s">
        <v>106</v>
      </c>
      <c r="D27" s="128"/>
      <c r="E27" s="132"/>
      <c r="F27" s="128"/>
      <c r="G27" s="68"/>
      <c r="H27" s="68"/>
    </row>
    <row r="28" spans="1:8" ht="17.25" customHeight="1">
      <c r="A28" s="174"/>
      <c r="B28" s="126"/>
      <c r="C28" s="170" t="s">
        <v>107</v>
      </c>
      <c r="D28" s="128"/>
      <c r="E28" s="132"/>
      <c r="F28" s="128"/>
      <c r="G28" s="68"/>
      <c r="H28" s="68"/>
    </row>
    <row r="29" spans="1:8" ht="17.25" customHeight="1">
      <c r="A29" s="86"/>
      <c r="B29" s="134"/>
      <c r="C29" s="170" t="s">
        <v>108</v>
      </c>
      <c r="D29" s="128"/>
      <c r="E29" s="132"/>
      <c r="F29" s="128"/>
      <c r="G29" s="68"/>
      <c r="H29" s="68"/>
    </row>
    <row r="30" spans="1:7" ht="17.25" customHeight="1">
      <c r="A30" s="86"/>
      <c r="B30" s="126"/>
      <c r="C30" s="170" t="s">
        <v>109</v>
      </c>
      <c r="D30" s="128"/>
      <c r="E30" s="132"/>
      <c r="F30" s="128"/>
      <c r="G30" s="68"/>
    </row>
    <row r="31" spans="1:6" ht="17.25" customHeight="1">
      <c r="A31" s="86"/>
      <c r="B31" s="126"/>
      <c r="C31" s="170" t="s">
        <v>110</v>
      </c>
      <c r="D31" s="128"/>
      <c r="E31" s="132"/>
      <c r="F31" s="128"/>
    </row>
    <row r="32" spans="1:6" ht="17.25" customHeight="1">
      <c r="A32" s="86"/>
      <c r="B32" s="126"/>
      <c r="C32" s="170" t="s">
        <v>111</v>
      </c>
      <c r="D32" s="128"/>
      <c r="E32" s="132"/>
      <c r="F32" s="128"/>
    </row>
    <row r="33" spans="1:8" ht="17.25" customHeight="1">
      <c r="A33" s="86"/>
      <c r="B33" s="126"/>
      <c r="C33" s="170" t="s">
        <v>112</v>
      </c>
      <c r="D33" s="128"/>
      <c r="E33" s="132"/>
      <c r="F33" s="128"/>
      <c r="G33" s="68"/>
      <c r="H33" s="68"/>
    </row>
    <row r="34" spans="1:6" ht="17.25" customHeight="1">
      <c r="A34" s="84"/>
      <c r="B34" s="126"/>
      <c r="C34" s="170" t="s">
        <v>113</v>
      </c>
      <c r="D34" s="128"/>
      <c r="E34" s="132"/>
      <c r="F34" s="128"/>
    </row>
    <row r="35" spans="1:7" ht="17.25" customHeight="1">
      <c r="A35" s="86"/>
      <c r="B35" s="126"/>
      <c r="C35" s="127"/>
      <c r="D35" s="136"/>
      <c r="E35" s="125"/>
      <c r="F35" s="175"/>
      <c r="G35" s="69"/>
    </row>
    <row r="36" spans="1:7" ht="17.25" customHeight="1">
      <c r="A36" s="124" t="s">
        <v>114</v>
      </c>
      <c r="B36" s="138">
        <f>B6</f>
        <v>9709.11</v>
      </c>
      <c r="C36" s="124" t="s">
        <v>115</v>
      </c>
      <c r="D36" s="139">
        <f>D6</f>
        <v>9709.11</v>
      </c>
      <c r="E36" s="124" t="s">
        <v>115</v>
      </c>
      <c r="F36" s="175">
        <f>SUM(F6)</f>
        <v>9709.11</v>
      </c>
      <c r="G36" s="69"/>
    </row>
    <row r="37" spans="1:7" ht="17.25" customHeight="1">
      <c r="A37" s="170" t="s">
        <v>120</v>
      </c>
      <c r="B37" s="176">
        <f>B38+B39</f>
        <v>0</v>
      </c>
      <c r="C37" s="172" t="s">
        <v>117</v>
      </c>
      <c r="D37" s="136">
        <f>SUM(B41)-SUM(D36)</f>
        <v>0</v>
      </c>
      <c r="E37" s="172" t="s">
        <v>117</v>
      </c>
      <c r="F37" s="175">
        <f>D37</f>
        <v>0</v>
      </c>
      <c r="G37" s="69"/>
    </row>
    <row r="38" spans="1:7" ht="17.25" customHeight="1">
      <c r="A38" s="170" t="s">
        <v>121</v>
      </c>
      <c r="B38" s="126"/>
      <c r="C38" s="133"/>
      <c r="D38" s="128"/>
      <c r="E38" s="133"/>
      <c r="F38" s="128"/>
      <c r="G38" s="69"/>
    </row>
    <row r="39" spans="1:7" ht="17.25" customHeight="1">
      <c r="A39" s="170" t="s">
        <v>181</v>
      </c>
      <c r="B39" s="126"/>
      <c r="C39" s="177"/>
      <c r="D39" s="178"/>
      <c r="E39" s="86"/>
      <c r="F39" s="136"/>
      <c r="G39" s="69"/>
    </row>
    <row r="40" spans="1:7" ht="17.25" customHeight="1">
      <c r="A40" s="99"/>
      <c r="B40" s="126"/>
      <c r="C40" s="84"/>
      <c r="D40" s="178"/>
      <c r="E40" s="84"/>
      <c r="F40" s="178"/>
      <c r="G40" s="69"/>
    </row>
    <row r="41" spans="1:7" ht="17.25" customHeight="1">
      <c r="A41" s="123" t="s">
        <v>123</v>
      </c>
      <c r="B41" s="138">
        <f>B36+B37</f>
        <v>9709.11</v>
      </c>
      <c r="C41" s="179" t="s">
        <v>124</v>
      </c>
      <c r="D41" s="139">
        <f>D37+D36</f>
        <v>9709.11</v>
      </c>
      <c r="E41" s="123" t="s">
        <v>124</v>
      </c>
      <c r="F41" s="130">
        <f>F36+F37</f>
        <v>9709.11</v>
      </c>
      <c r="G41" s="69"/>
    </row>
    <row r="42" spans="2:7" ht="12.75" customHeight="1">
      <c r="B42" s="69"/>
      <c r="C42" s="69"/>
      <c r="D42" s="68"/>
      <c r="E42" s="69"/>
      <c r="F42" s="68"/>
      <c r="G42" s="69"/>
    </row>
    <row r="43" spans="2:7" ht="12.75" customHeight="1">
      <c r="B43" s="69"/>
      <c r="C43" s="69"/>
      <c r="D43" s="68"/>
      <c r="E43" s="69"/>
      <c r="F43" s="68"/>
      <c r="G43" s="69"/>
    </row>
    <row r="44" spans="4:6" ht="12.75" customHeight="1">
      <c r="D44" s="68"/>
      <c r="F44" s="68"/>
    </row>
    <row r="45" spans="4:6" ht="12.75" customHeight="1">
      <c r="D45" s="68"/>
      <c r="F45" s="68"/>
    </row>
    <row r="46" spans="4:6" ht="12.75" customHeight="1">
      <c r="D46" s="68"/>
      <c r="F46" s="68"/>
    </row>
    <row r="47" spans="4:6" ht="12.75" customHeight="1">
      <c r="D47" s="68"/>
      <c r="F47" s="68"/>
    </row>
    <row r="48" spans="4:6" ht="12.75" customHeight="1">
      <c r="D48" s="68"/>
      <c r="F48" s="68"/>
    </row>
    <row r="49" spans="4:6" ht="12.75" customHeight="1">
      <c r="D49" s="68"/>
      <c r="F49" s="68"/>
    </row>
    <row r="50" spans="4:6" ht="12.75" customHeight="1">
      <c r="D50" s="68"/>
      <c r="F50" s="68"/>
    </row>
    <row r="51" spans="4:6" ht="12.75" customHeight="1">
      <c r="D51" s="68"/>
      <c r="F51" s="68"/>
    </row>
    <row r="52" spans="4:6" ht="12.75" customHeight="1">
      <c r="D52" s="68"/>
      <c r="F52" s="68"/>
    </row>
    <row r="53" spans="4:6" ht="12.75" customHeight="1">
      <c r="D53" s="68"/>
      <c r="F53" s="68"/>
    </row>
    <row r="54" spans="4:6" ht="12.75" customHeight="1">
      <c r="D54" s="68"/>
      <c r="F54" s="68"/>
    </row>
    <row r="55" ht="12.75" customHeight="1">
      <c r="F55" s="68"/>
    </row>
    <row r="56" ht="12.75" customHeight="1">
      <c r="F56" s="68"/>
    </row>
    <row r="57" ht="12.75" customHeight="1">
      <c r="F57" s="68"/>
    </row>
    <row r="58" ht="12.75" customHeight="1">
      <c r="F58" s="68"/>
    </row>
    <row r="59" ht="12.75" customHeight="1">
      <c r="F59" s="68"/>
    </row>
    <row r="60" ht="12.75" customHeight="1">
      <c r="F60" s="68"/>
    </row>
  </sheetData>
  <sheetProtection/>
  <mergeCells count="3">
    <mergeCell ref="A3:B3"/>
    <mergeCell ref="A4:B4"/>
    <mergeCell ref="C4:F4"/>
  </mergeCells>
  <printOptions horizontalCentered="1"/>
  <pageMargins left="0.75" right="0.75" top="0.16" bottom="0.08" header="0" footer="0"/>
  <pageSetup fitToHeight="1" fitToWidth="1"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G34"/>
  <sheetViews>
    <sheetView showGridLines="0" showZeros="0" workbookViewId="0" topLeftCell="A1">
      <selection activeCell="A1" sqref="A1:IV65536"/>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8" t="s">
        <v>21</v>
      </c>
    </row>
    <row r="2" spans="1:7" ht="28.5" customHeight="1">
      <c r="A2" s="93" t="s">
        <v>22</v>
      </c>
      <c r="B2" s="93"/>
      <c r="C2" s="93"/>
      <c r="D2" s="93"/>
      <c r="E2" s="93"/>
      <c r="F2" s="93"/>
      <c r="G2" s="93"/>
    </row>
    <row r="3" ht="22.5" customHeight="1">
      <c r="G3" s="4" t="s">
        <v>50</v>
      </c>
    </row>
    <row r="4" spans="1:7" ht="23.25" customHeight="1">
      <c r="A4" s="95" t="s">
        <v>182</v>
      </c>
      <c r="B4" s="95" t="s">
        <v>183</v>
      </c>
      <c r="C4" s="95" t="s">
        <v>130</v>
      </c>
      <c r="D4" s="95" t="s">
        <v>184</v>
      </c>
      <c r="E4" s="95" t="s">
        <v>185</v>
      </c>
      <c r="F4" s="95" t="s">
        <v>186</v>
      </c>
      <c r="G4" s="95" t="s">
        <v>187</v>
      </c>
    </row>
    <row r="5" spans="1:7" ht="23.25" customHeight="1">
      <c r="A5" s="95" t="s">
        <v>140</v>
      </c>
      <c r="B5" s="95" t="s">
        <v>140</v>
      </c>
      <c r="C5" s="95">
        <v>1</v>
      </c>
      <c r="D5" s="95">
        <v>2</v>
      </c>
      <c r="E5" s="95">
        <v>3</v>
      </c>
      <c r="F5" s="95">
        <v>4</v>
      </c>
      <c r="G5" s="95" t="s">
        <v>140</v>
      </c>
    </row>
    <row r="6" spans="1:7" ht="23.25" customHeight="1">
      <c r="A6" s="154">
        <v>213</v>
      </c>
      <c r="B6" s="154" t="s">
        <v>188</v>
      </c>
      <c r="C6" s="95">
        <v>9709.11</v>
      </c>
      <c r="D6" s="95">
        <v>2380.23</v>
      </c>
      <c r="E6" s="95">
        <v>226.04</v>
      </c>
      <c r="F6" s="95">
        <v>7102.84</v>
      </c>
      <c r="G6" s="95"/>
    </row>
    <row r="7" spans="1:7" ht="23.25" customHeight="1">
      <c r="A7" s="154">
        <v>2130101</v>
      </c>
      <c r="B7" s="154" t="s">
        <v>189</v>
      </c>
      <c r="C7" s="95">
        <v>190.83</v>
      </c>
      <c r="D7" s="95">
        <v>158.03</v>
      </c>
      <c r="E7" s="95">
        <v>32.8</v>
      </c>
      <c r="F7" s="95"/>
      <c r="G7" s="95"/>
    </row>
    <row r="8" spans="1:7" ht="23.25" customHeight="1">
      <c r="A8" s="154">
        <v>2130102</v>
      </c>
      <c r="B8" s="154" t="s">
        <v>190</v>
      </c>
      <c r="C8" s="95">
        <v>4331.74</v>
      </c>
      <c r="D8" s="95"/>
      <c r="E8" s="95"/>
      <c r="F8" s="95">
        <v>4331.74</v>
      </c>
      <c r="G8" s="95"/>
    </row>
    <row r="9" spans="1:7" ht="23.25" customHeight="1">
      <c r="A9" s="154">
        <v>2130104</v>
      </c>
      <c r="B9" s="154" t="s">
        <v>191</v>
      </c>
      <c r="C9" s="95">
        <v>2415.44</v>
      </c>
      <c r="D9" s="95">
        <v>2222.2</v>
      </c>
      <c r="E9" s="95">
        <v>193.24</v>
      </c>
      <c r="F9" s="95"/>
      <c r="G9" s="95"/>
    </row>
    <row r="10" spans="1:7" ht="23.25" customHeight="1">
      <c r="A10" s="95">
        <v>2130122</v>
      </c>
      <c r="B10" s="95" t="s">
        <v>192</v>
      </c>
      <c r="C10" s="95">
        <v>55</v>
      </c>
      <c r="D10" s="95"/>
      <c r="E10" s="95"/>
      <c r="F10" s="95">
        <v>55</v>
      </c>
      <c r="G10" s="95"/>
    </row>
    <row r="11" spans="1:7" ht="23.25" customHeight="1">
      <c r="A11" s="95">
        <v>2130110</v>
      </c>
      <c r="B11" s="95" t="s">
        <v>193</v>
      </c>
      <c r="C11" s="95">
        <v>0.25</v>
      </c>
      <c r="D11" s="95"/>
      <c r="E11" s="95"/>
      <c r="F11" s="95">
        <v>0.25</v>
      </c>
      <c r="G11" s="95"/>
    </row>
    <row r="12" spans="1:7" ht="23.25" customHeight="1">
      <c r="A12" s="95">
        <v>2130109</v>
      </c>
      <c r="B12" s="95" t="s">
        <v>194</v>
      </c>
      <c r="C12" s="95">
        <v>5</v>
      </c>
      <c r="D12" s="95"/>
      <c r="E12" s="95"/>
      <c r="F12" s="95">
        <v>5</v>
      </c>
      <c r="G12" s="95"/>
    </row>
    <row r="13" spans="1:7" ht="23.25" customHeight="1">
      <c r="A13" s="95">
        <v>2130899</v>
      </c>
      <c r="B13" s="95" t="s">
        <v>195</v>
      </c>
      <c r="C13" s="95">
        <v>101.35</v>
      </c>
      <c r="D13" s="95"/>
      <c r="E13" s="95"/>
      <c r="F13" s="95">
        <v>101.35</v>
      </c>
      <c r="G13" s="95"/>
    </row>
    <row r="14" spans="1:7" ht="23.25" customHeight="1">
      <c r="A14" s="95">
        <v>2130112</v>
      </c>
      <c r="B14" s="95" t="s">
        <v>196</v>
      </c>
      <c r="C14" s="95">
        <v>673.73</v>
      </c>
      <c r="D14" s="95"/>
      <c r="E14" s="95"/>
      <c r="F14" s="95">
        <v>673.73</v>
      </c>
      <c r="G14" s="95"/>
    </row>
    <row r="15" spans="1:7" ht="23.25" customHeight="1">
      <c r="A15" s="95">
        <v>2130106</v>
      </c>
      <c r="B15" s="95" t="s">
        <v>197</v>
      </c>
      <c r="C15" s="95">
        <v>50</v>
      </c>
      <c r="D15" s="95"/>
      <c r="E15" s="95"/>
      <c r="F15" s="95">
        <v>50</v>
      </c>
      <c r="G15" s="95"/>
    </row>
    <row r="16" spans="1:7" ht="23.25" customHeight="1">
      <c r="A16" s="95">
        <v>2130199</v>
      </c>
      <c r="B16" s="95" t="s">
        <v>198</v>
      </c>
      <c r="C16" s="95">
        <v>338.27</v>
      </c>
      <c r="D16" s="95"/>
      <c r="E16" s="95"/>
      <c r="F16" s="95">
        <v>338.27</v>
      </c>
      <c r="G16" s="95"/>
    </row>
    <row r="17" spans="1:7" ht="23.25" customHeight="1">
      <c r="A17" s="95">
        <v>2130108</v>
      </c>
      <c r="B17" s="95" t="s">
        <v>199</v>
      </c>
      <c r="C17" s="95">
        <v>2.5</v>
      </c>
      <c r="D17" s="95"/>
      <c r="E17" s="95"/>
      <c r="F17" s="95">
        <v>2.5</v>
      </c>
      <c r="G17" s="95"/>
    </row>
    <row r="18" spans="1:7" ht="23.25" customHeight="1">
      <c r="A18" s="95">
        <v>2130505</v>
      </c>
      <c r="B18" s="95" t="s">
        <v>200</v>
      </c>
      <c r="C18" s="95">
        <v>1545</v>
      </c>
      <c r="D18" s="95"/>
      <c r="E18" s="95"/>
      <c r="F18" s="95">
        <v>1545</v>
      </c>
      <c r="G18" s="95"/>
    </row>
    <row r="19" ht="23.25" customHeight="1"/>
    <row r="20" ht="23.25" customHeight="1"/>
    <row r="21" ht="23.25" customHeight="1"/>
    <row r="22" ht="23.25" customHeight="1"/>
    <row r="23" ht="23.25" customHeight="1"/>
    <row r="24" ht="23.25" customHeight="1"/>
    <row r="25" ht="23.25" customHeight="1"/>
    <row r="26" ht="23.25" customHeight="1"/>
    <row r="27" ht="23.25" customHeight="1"/>
    <row r="28" spans="1:3" ht="12.75" customHeight="1">
      <c r="A28" s="68"/>
      <c r="C28" s="68"/>
    </row>
    <row r="29" spans="1:3" ht="12.75" customHeight="1">
      <c r="A29" s="68"/>
      <c r="C29" s="68"/>
    </row>
    <row r="30" spans="1:2" ht="12.75" customHeight="1">
      <c r="A30" s="68"/>
      <c r="B30" s="68"/>
    </row>
    <row r="31" ht="12.75" customHeight="1">
      <c r="B31" s="68"/>
    </row>
    <row r="32" ht="12.75" customHeight="1">
      <c r="B32" s="68"/>
    </row>
    <row r="33" ht="12.75" customHeight="1">
      <c r="B33" s="68"/>
    </row>
    <row r="34" ht="12.75" customHeight="1">
      <c r="B34" s="68"/>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P16" sqref="P1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68" t="s">
        <v>24</v>
      </c>
    </row>
    <row r="2" spans="1:6" ht="28.5" customHeight="1">
      <c r="A2" s="93" t="s">
        <v>25</v>
      </c>
      <c r="B2" s="93"/>
      <c r="C2" s="93"/>
      <c r="D2" s="93"/>
      <c r="E2" s="93"/>
      <c r="F2" s="93"/>
    </row>
    <row r="3" ht="22.5" customHeight="1">
      <c r="F3" s="4" t="s">
        <v>50</v>
      </c>
    </row>
    <row r="4" spans="1:6" ht="22.5" customHeight="1">
      <c r="A4" s="95" t="s">
        <v>201</v>
      </c>
      <c r="B4" s="95" t="s">
        <v>202</v>
      </c>
      <c r="C4" s="95" t="s">
        <v>130</v>
      </c>
      <c r="D4" s="95" t="s">
        <v>184</v>
      </c>
      <c r="E4" s="95" t="s">
        <v>185</v>
      </c>
      <c r="F4" s="95" t="s">
        <v>186</v>
      </c>
    </row>
    <row r="5" spans="1:6" ht="15.75" customHeight="1">
      <c r="A5" s="97" t="s">
        <v>140</v>
      </c>
      <c r="B5" s="97" t="s">
        <v>140</v>
      </c>
      <c r="C5" s="97">
        <v>1</v>
      </c>
      <c r="D5" s="97">
        <v>2</v>
      </c>
      <c r="E5" s="97">
        <v>3</v>
      </c>
      <c r="F5" s="155">
        <v>4</v>
      </c>
    </row>
    <row r="6" spans="1:6" ht="12.75" customHeight="1">
      <c r="A6" s="141"/>
      <c r="B6" s="156" t="s">
        <v>130</v>
      </c>
      <c r="C6" s="157">
        <f>SUM(D6:F6)</f>
        <v>9709.11</v>
      </c>
      <c r="D6" s="158">
        <f>D7+D31</f>
        <v>2380.23</v>
      </c>
      <c r="E6" s="128">
        <v>226.04</v>
      </c>
      <c r="F6" s="130">
        <v>7102.84</v>
      </c>
    </row>
    <row r="7" spans="1:6" ht="12.75" customHeight="1">
      <c r="A7" s="159">
        <v>301</v>
      </c>
      <c r="B7" s="159" t="s">
        <v>203</v>
      </c>
      <c r="C7" s="128">
        <v>2159.03</v>
      </c>
      <c r="D7" s="128">
        <v>2159.03</v>
      </c>
      <c r="E7" s="128"/>
      <c r="F7" s="128"/>
    </row>
    <row r="8" spans="1:6" ht="12.75" customHeight="1">
      <c r="A8" s="160">
        <v>30101</v>
      </c>
      <c r="B8" s="148" t="s">
        <v>204</v>
      </c>
      <c r="C8" s="128">
        <v>1012.7904</v>
      </c>
      <c r="D8" s="128">
        <v>1012.7904</v>
      </c>
      <c r="E8" s="128"/>
      <c r="F8" s="128"/>
    </row>
    <row r="9" spans="1:6" ht="12.75" customHeight="1">
      <c r="A9" s="160">
        <v>30102</v>
      </c>
      <c r="B9" s="148" t="s">
        <v>205</v>
      </c>
      <c r="C9" s="128">
        <v>25.29</v>
      </c>
      <c r="D9" s="128">
        <v>25.29</v>
      </c>
      <c r="E9" s="128"/>
      <c r="F9" s="128"/>
    </row>
    <row r="10" spans="1:6" ht="12.75" customHeight="1">
      <c r="A10" s="161">
        <v>30103</v>
      </c>
      <c r="B10" s="149" t="s">
        <v>206</v>
      </c>
      <c r="C10" s="128">
        <v>59.0058</v>
      </c>
      <c r="D10" s="128">
        <v>59.0058</v>
      </c>
      <c r="E10" s="128"/>
      <c r="F10" s="128"/>
    </row>
    <row r="11" spans="1:6" ht="12.75" customHeight="1">
      <c r="A11" s="162">
        <v>30107</v>
      </c>
      <c r="B11" s="150" t="s">
        <v>207</v>
      </c>
      <c r="C11" s="128">
        <v>443.976</v>
      </c>
      <c r="D11" s="128">
        <v>443.976</v>
      </c>
      <c r="E11" s="128"/>
      <c r="F11" s="128"/>
    </row>
    <row r="12" spans="1:6" ht="12.75" customHeight="1">
      <c r="A12" s="162">
        <v>30108</v>
      </c>
      <c r="B12" s="150" t="s">
        <v>208</v>
      </c>
      <c r="C12" s="128">
        <v>273.4441</v>
      </c>
      <c r="D12" s="128">
        <v>273.4441</v>
      </c>
      <c r="E12" s="128"/>
      <c r="F12" s="128"/>
    </row>
    <row r="13" spans="1:6" ht="12.75" customHeight="1">
      <c r="A13" s="162">
        <v>30109</v>
      </c>
      <c r="B13" s="150" t="s">
        <v>209</v>
      </c>
      <c r="C13" s="128">
        <v>114.1212</v>
      </c>
      <c r="D13" s="128">
        <v>114.1212</v>
      </c>
      <c r="E13" s="128"/>
      <c r="F13" s="128"/>
    </row>
    <row r="14" spans="1:6" ht="12.75" customHeight="1">
      <c r="A14" s="162">
        <v>30112</v>
      </c>
      <c r="B14" s="150" t="s">
        <v>210</v>
      </c>
      <c r="C14" s="128">
        <v>21.5737</v>
      </c>
      <c r="D14" s="128">
        <v>21.5737</v>
      </c>
      <c r="E14" s="128"/>
      <c r="F14" s="128"/>
    </row>
    <row r="15" spans="1:6" ht="12.75" customHeight="1">
      <c r="A15" s="162">
        <v>30113</v>
      </c>
      <c r="B15" s="150" t="s">
        <v>211</v>
      </c>
      <c r="C15" s="128">
        <v>177.1703</v>
      </c>
      <c r="D15" s="128">
        <v>177.1703</v>
      </c>
      <c r="E15" s="128"/>
      <c r="F15" s="128"/>
    </row>
    <row r="16" spans="1:6" ht="12.75" customHeight="1">
      <c r="A16" s="162">
        <v>30199</v>
      </c>
      <c r="B16" s="150" t="s">
        <v>212</v>
      </c>
      <c r="C16" s="128">
        <v>31.6585</v>
      </c>
      <c r="D16" s="128">
        <v>31.6585</v>
      </c>
      <c r="E16" s="128"/>
      <c r="F16" s="128"/>
    </row>
    <row r="17" spans="1:6" ht="12.75" customHeight="1">
      <c r="A17" s="163">
        <v>302</v>
      </c>
      <c r="B17" s="163" t="s">
        <v>213</v>
      </c>
      <c r="C17" s="128">
        <f>D17+E17+F17</f>
        <v>378.96</v>
      </c>
      <c r="D17" s="164"/>
      <c r="E17" s="128">
        <v>226.04</v>
      </c>
      <c r="F17" s="128">
        <v>152.92</v>
      </c>
    </row>
    <row r="18" spans="1:6" ht="12.75" customHeight="1">
      <c r="A18" s="162">
        <v>30201</v>
      </c>
      <c r="B18" s="150" t="s">
        <v>214</v>
      </c>
      <c r="C18" s="128">
        <f aca="true" t="shared" si="0" ref="C18:C40">D18+E18+F18</f>
        <v>104.65</v>
      </c>
      <c r="D18" s="164"/>
      <c r="E18" s="128">
        <v>64.4</v>
      </c>
      <c r="F18" s="164">
        <v>40.25</v>
      </c>
    </row>
    <row r="19" spans="1:6" ht="12.75" customHeight="1">
      <c r="A19" s="162">
        <v>30205</v>
      </c>
      <c r="B19" s="150" t="s">
        <v>215</v>
      </c>
      <c r="C19" s="128">
        <f t="shared" si="0"/>
        <v>1.4</v>
      </c>
      <c r="D19" s="164"/>
      <c r="E19" s="128">
        <v>1.4</v>
      </c>
      <c r="F19" s="164"/>
    </row>
    <row r="20" spans="1:6" ht="12.75" customHeight="1">
      <c r="A20" s="162">
        <v>30206</v>
      </c>
      <c r="B20" s="150" t="s">
        <v>216</v>
      </c>
      <c r="C20" s="128">
        <f t="shared" si="0"/>
        <v>3.8</v>
      </c>
      <c r="D20" s="164"/>
      <c r="E20" s="128">
        <v>3.8</v>
      </c>
      <c r="F20" s="164"/>
    </row>
    <row r="21" spans="1:6" ht="12.75" customHeight="1">
      <c r="A21" s="162">
        <v>30207</v>
      </c>
      <c r="B21" s="150" t="s">
        <v>217</v>
      </c>
      <c r="C21" s="128">
        <f t="shared" si="0"/>
        <v>7.83</v>
      </c>
      <c r="D21" s="164"/>
      <c r="E21" s="128">
        <v>7.83</v>
      </c>
      <c r="F21" s="164"/>
    </row>
    <row r="22" spans="1:6" ht="12.75" customHeight="1">
      <c r="A22" s="162">
        <v>30211</v>
      </c>
      <c r="B22" s="150" t="s">
        <v>218</v>
      </c>
      <c r="C22" s="128">
        <f t="shared" si="0"/>
        <v>63.92</v>
      </c>
      <c r="D22" s="164"/>
      <c r="E22" s="128">
        <v>44.92</v>
      </c>
      <c r="F22" s="164">
        <v>19</v>
      </c>
    </row>
    <row r="23" spans="1:6" ht="12.75" customHeight="1">
      <c r="A23" s="162">
        <v>30213</v>
      </c>
      <c r="B23" s="150" t="s">
        <v>219</v>
      </c>
      <c r="C23" s="128">
        <f t="shared" si="0"/>
        <v>17.67</v>
      </c>
      <c r="D23" s="164"/>
      <c r="E23" s="128">
        <v>8</v>
      </c>
      <c r="F23" s="164">
        <v>9.67</v>
      </c>
    </row>
    <row r="24" spans="1:6" ht="12.75" customHeight="1">
      <c r="A24" s="162">
        <v>30216</v>
      </c>
      <c r="B24" s="150" t="s">
        <v>220</v>
      </c>
      <c r="C24" s="128">
        <f t="shared" si="0"/>
        <v>63</v>
      </c>
      <c r="D24" s="164"/>
      <c r="E24" s="165"/>
      <c r="F24" s="164">
        <v>63</v>
      </c>
    </row>
    <row r="25" spans="1:6" ht="12.75" customHeight="1">
      <c r="A25" s="162">
        <v>30217</v>
      </c>
      <c r="B25" s="150" t="s">
        <v>221</v>
      </c>
      <c r="C25" s="128">
        <f t="shared" si="0"/>
        <v>11.3</v>
      </c>
      <c r="D25" s="164"/>
      <c r="E25" s="164">
        <v>11.3</v>
      </c>
      <c r="F25" s="164"/>
    </row>
    <row r="26" spans="1:6" ht="12.75" customHeight="1">
      <c r="A26" s="162">
        <v>30226</v>
      </c>
      <c r="B26" s="150" t="s">
        <v>222</v>
      </c>
      <c r="C26" s="128">
        <f t="shared" si="0"/>
        <v>8.370000000000001</v>
      </c>
      <c r="D26" s="164"/>
      <c r="E26" s="164">
        <v>6.37</v>
      </c>
      <c r="F26" s="164">
        <v>2</v>
      </c>
    </row>
    <row r="27" spans="1:6" ht="12.75" customHeight="1">
      <c r="A27" s="162">
        <v>30228</v>
      </c>
      <c r="B27" s="150" t="s">
        <v>223</v>
      </c>
      <c r="C27" s="128">
        <f t="shared" si="0"/>
        <v>24.11</v>
      </c>
      <c r="D27" s="164"/>
      <c r="E27" s="164">
        <v>24.11</v>
      </c>
      <c r="F27" s="164"/>
    </row>
    <row r="28" spans="1:6" ht="12.75" customHeight="1">
      <c r="A28" s="162">
        <v>30231</v>
      </c>
      <c r="B28" s="150" t="s">
        <v>224</v>
      </c>
      <c r="C28" s="128">
        <f t="shared" si="0"/>
        <v>22</v>
      </c>
      <c r="D28" s="164"/>
      <c r="E28" s="164">
        <v>22</v>
      </c>
      <c r="F28" s="164"/>
    </row>
    <row r="29" spans="1:6" ht="12.75" customHeight="1">
      <c r="A29" s="162">
        <v>30239</v>
      </c>
      <c r="B29" s="150" t="s">
        <v>225</v>
      </c>
      <c r="C29" s="128">
        <f t="shared" si="0"/>
        <v>19.98</v>
      </c>
      <c r="D29" s="164"/>
      <c r="E29" s="164">
        <v>7.98</v>
      </c>
      <c r="F29" s="164">
        <v>12</v>
      </c>
    </row>
    <row r="30" spans="1:6" ht="12.75" customHeight="1">
      <c r="A30" s="162">
        <v>30299</v>
      </c>
      <c r="B30" s="150" t="s">
        <v>226</v>
      </c>
      <c r="C30" s="128">
        <f t="shared" si="0"/>
        <v>30.93</v>
      </c>
      <c r="D30" s="164"/>
      <c r="E30" s="164">
        <v>23.93</v>
      </c>
      <c r="F30" s="164">
        <v>7</v>
      </c>
    </row>
    <row r="31" spans="1:6" ht="12.75" customHeight="1">
      <c r="A31" s="163">
        <v>303</v>
      </c>
      <c r="B31" s="163" t="s">
        <v>227</v>
      </c>
      <c r="C31" s="128">
        <f t="shared" si="0"/>
        <v>660.62</v>
      </c>
      <c r="D31" s="164">
        <v>221.2</v>
      </c>
      <c r="E31" s="164"/>
      <c r="F31" s="164">
        <v>439.42</v>
      </c>
    </row>
    <row r="32" spans="1:6" ht="12.75" customHeight="1">
      <c r="A32" s="162">
        <v>30301</v>
      </c>
      <c r="B32" s="150" t="s">
        <v>228</v>
      </c>
      <c r="C32" s="128">
        <f t="shared" si="0"/>
        <v>19.4181</v>
      </c>
      <c r="D32" s="164">
        <v>19.4181</v>
      </c>
      <c r="E32" s="164"/>
      <c r="F32" s="164"/>
    </row>
    <row r="33" spans="1:6" ht="12.75" customHeight="1">
      <c r="A33" s="162">
        <v>30302</v>
      </c>
      <c r="B33" s="150" t="s">
        <v>229</v>
      </c>
      <c r="C33" s="128">
        <f t="shared" si="0"/>
        <v>126.0124</v>
      </c>
      <c r="D33" s="164">
        <v>126.0124</v>
      </c>
      <c r="E33" s="164"/>
      <c r="F33" s="164"/>
    </row>
    <row r="34" spans="1:6" ht="12.75" customHeight="1">
      <c r="A34" s="162">
        <v>30305</v>
      </c>
      <c r="B34" s="150" t="s">
        <v>230</v>
      </c>
      <c r="C34" s="128">
        <f t="shared" si="0"/>
        <v>16.818</v>
      </c>
      <c r="D34" s="164">
        <v>16.818</v>
      </c>
      <c r="E34" s="164"/>
      <c r="F34" s="164"/>
    </row>
    <row r="35" spans="1:6" ht="12.75" customHeight="1">
      <c r="A35" s="162">
        <v>30399</v>
      </c>
      <c r="B35" s="150" t="s">
        <v>231</v>
      </c>
      <c r="C35" s="128">
        <f t="shared" si="0"/>
        <v>498.3715</v>
      </c>
      <c r="D35" s="164">
        <v>58.9515</v>
      </c>
      <c r="E35" s="164"/>
      <c r="F35" s="164">
        <v>439.42</v>
      </c>
    </row>
    <row r="36" spans="1:6" ht="12.75" customHeight="1">
      <c r="A36" s="163">
        <v>310</v>
      </c>
      <c r="B36" s="166" t="s">
        <v>232</v>
      </c>
      <c r="C36" s="128">
        <f t="shared" si="0"/>
        <v>723.73</v>
      </c>
      <c r="D36" s="164"/>
      <c r="E36" s="164"/>
      <c r="F36" s="164">
        <v>723.73</v>
      </c>
    </row>
    <row r="37" spans="1:6" ht="12.75" customHeight="1">
      <c r="A37" s="162">
        <v>31099</v>
      </c>
      <c r="B37" s="150" t="s">
        <v>233</v>
      </c>
      <c r="C37" s="128">
        <f t="shared" si="0"/>
        <v>723.73</v>
      </c>
      <c r="D37" s="164"/>
      <c r="E37" s="164"/>
      <c r="F37" s="164">
        <v>723.73</v>
      </c>
    </row>
    <row r="38" spans="1:6" ht="12.75" customHeight="1">
      <c r="A38" s="163">
        <v>399</v>
      </c>
      <c r="B38" s="166" t="s">
        <v>234</v>
      </c>
      <c r="C38" s="128">
        <f t="shared" si="0"/>
        <v>5786.77</v>
      </c>
      <c r="D38" s="164"/>
      <c r="E38" s="164"/>
      <c r="F38" s="164">
        <v>5786.77</v>
      </c>
    </row>
    <row r="39" spans="1:6" ht="12.75" customHeight="1">
      <c r="A39" s="162">
        <v>39999</v>
      </c>
      <c r="B39" s="166" t="s">
        <v>235</v>
      </c>
      <c r="C39" s="128">
        <f t="shared" si="0"/>
        <v>5786.77</v>
      </c>
      <c r="D39" s="164"/>
      <c r="E39" s="164"/>
      <c r="F39" s="164">
        <v>5786.77</v>
      </c>
    </row>
    <row r="40" spans="1:6" ht="12.75" customHeight="1">
      <c r="A40" s="150"/>
      <c r="B40" s="163" t="s">
        <v>130</v>
      </c>
      <c r="C40" s="128">
        <f t="shared" si="0"/>
        <v>9709.11</v>
      </c>
      <c r="D40" s="158">
        <v>2380.23</v>
      </c>
      <c r="E40" s="128">
        <v>226.04</v>
      </c>
      <c r="F40" s="99">
        <v>7102.84</v>
      </c>
    </row>
  </sheetData>
  <sheetProtection/>
  <printOptions horizontalCentered="1"/>
  <pageMargins left="0.59" right="0.59" top="0.2" bottom="0.16" header="0.2" footer="0.08"/>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0" sqref="E10"/>
    </sheetView>
  </sheetViews>
  <sheetFormatPr defaultColWidth="9.16015625" defaultRowHeight="12.75" customHeight="1"/>
  <cols>
    <col min="1" max="6" width="21.33203125" style="0" customWidth="1"/>
  </cols>
  <sheetData>
    <row r="1" ht="30" customHeight="1">
      <c r="A1" s="68" t="s">
        <v>27</v>
      </c>
    </row>
    <row r="2" spans="1:6" ht="28.5" customHeight="1">
      <c r="A2" s="93" t="s">
        <v>236</v>
      </c>
      <c r="B2" s="93"/>
      <c r="C2" s="93"/>
      <c r="D2" s="93"/>
      <c r="E2" s="93"/>
      <c r="F2" s="93"/>
    </row>
    <row r="3" ht="22.5" customHeight="1">
      <c r="F3" s="4" t="s">
        <v>50</v>
      </c>
    </row>
    <row r="4" spans="1:6" ht="22.5" customHeight="1">
      <c r="A4" s="95" t="s">
        <v>182</v>
      </c>
      <c r="B4" s="95" t="s">
        <v>183</v>
      </c>
      <c r="C4" s="95" t="s">
        <v>130</v>
      </c>
      <c r="D4" s="95" t="s">
        <v>184</v>
      </c>
      <c r="E4" s="95" t="s">
        <v>185</v>
      </c>
      <c r="F4" s="95" t="s">
        <v>187</v>
      </c>
    </row>
    <row r="5" spans="1:6" ht="15.75" customHeight="1">
      <c r="A5" s="97" t="s">
        <v>140</v>
      </c>
      <c r="B5" s="97" t="s">
        <v>140</v>
      </c>
      <c r="C5" s="97">
        <v>1</v>
      </c>
      <c r="D5" s="97">
        <v>2</v>
      </c>
      <c r="E5" s="97">
        <v>3</v>
      </c>
      <c r="F5" s="97" t="s">
        <v>140</v>
      </c>
    </row>
    <row r="6" spans="1:6" ht="12.75" customHeight="1">
      <c r="A6" s="154">
        <v>213</v>
      </c>
      <c r="B6" s="154" t="s">
        <v>188</v>
      </c>
      <c r="C6" s="85">
        <v>2606.27</v>
      </c>
      <c r="D6" s="85">
        <v>2380.23</v>
      </c>
      <c r="E6" s="85">
        <v>226.04000000000002</v>
      </c>
      <c r="F6" s="84"/>
    </row>
    <row r="7" spans="1:6" ht="12.75" customHeight="1">
      <c r="A7" s="154">
        <v>21301</v>
      </c>
      <c r="B7" s="154" t="s">
        <v>237</v>
      </c>
      <c r="C7" s="95">
        <v>2606.27</v>
      </c>
      <c r="D7" s="95">
        <v>2380.23</v>
      </c>
      <c r="E7" s="95">
        <v>226.04000000000002</v>
      </c>
      <c r="F7" s="84"/>
    </row>
    <row r="8" spans="1:6" ht="12.75" customHeight="1">
      <c r="A8" s="154">
        <v>2130101</v>
      </c>
      <c r="B8" s="154" t="s">
        <v>189</v>
      </c>
      <c r="C8" s="95">
        <v>190.83</v>
      </c>
      <c r="D8" s="95">
        <v>158.03</v>
      </c>
      <c r="E8" s="95">
        <v>32.8</v>
      </c>
      <c r="F8" s="84"/>
    </row>
    <row r="9" spans="1:6" ht="12.75" customHeight="1">
      <c r="A9" s="154">
        <v>2130104</v>
      </c>
      <c r="B9" s="154" t="s">
        <v>191</v>
      </c>
      <c r="C9" s="95">
        <v>2415.44</v>
      </c>
      <c r="D9" s="95">
        <v>2222.2</v>
      </c>
      <c r="E9" s="95">
        <v>193.24</v>
      </c>
      <c r="F9" s="84"/>
    </row>
    <row r="10" spans="1:6" ht="12.75" customHeight="1">
      <c r="A10" s="84"/>
      <c r="B10" s="84"/>
      <c r="C10" s="84"/>
      <c r="D10" s="84"/>
      <c r="E10" s="84"/>
      <c r="F10" s="84"/>
    </row>
    <row r="11" spans="1:6" ht="12.75" customHeight="1">
      <c r="A11" s="84"/>
      <c r="B11" s="84"/>
      <c r="C11" s="84"/>
      <c r="D11" s="99"/>
      <c r="E11" s="84"/>
      <c r="F11" s="84"/>
    </row>
    <row r="12" spans="1:6" ht="12.75" customHeight="1">
      <c r="A12" s="84"/>
      <c r="B12" s="84"/>
      <c r="C12" s="84"/>
      <c r="D12" s="84"/>
      <c r="E12" s="84"/>
      <c r="F12" s="84"/>
    </row>
    <row r="13" spans="1:6" ht="12.75" customHeight="1">
      <c r="A13" s="84"/>
      <c r="B13" s="99"/>
      <c r="C13" s="84"/>
      <c r="D13" s="99"/>
      <c r="E13" s="99"/>
      <c r="F13" s="99"/>
    </row>
    <row r="14" spans="1:3" ht="12.75" customHeight="1">
      <c r="A14" s="68"/>
      <c r="C14" s="68"/>
    </row>
    <row r="15" spans="1:2" ht="12.75" customHeight="1">
      <c r="A15" s="68"/>
      <c r="B15" s="68"/>
    </row>
    <row r="16" ht="12.75" customHeight="1">
      <c r="B16" s="68"/>
    </row>
    <row r="17" ht="12.75" customHeight="1">
      <c r="B17" s="68"/>
    </row>
    <row r="18" ht="12.75" customHeight="1">
      <c r="B18" s="68"/>
    </row>
    <row r="19" ht="12.75" customHeight="1">
      <c r="B19" s="68"/>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2018-06-07T08:36:30Z</cp:lastPrinted>
  <dcterms:created xsi:type="dcterms:W3CDTF">2018-01-09T01:56:11Z</dcterms:created>
  <dcterms:modified xsi:type="dcterms:W3CDTF">2019-02-13T01:39:36Z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