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3080" firstSheet="16"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'表10-部门综合预算专项业务经费支出表'!$A$1:$D$19</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'表5-部门综合预算一般公共预算支出明细表（按功能科目分）'!$A$1:$G$14</definedName>
    <definedName name="_xlnm.Print_Area" localSheetId="7">'表6-部门综合预算一般公共预算支出明细表（按经济分类科目分）'!$A$1:$F$48</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'表8-部门综合预一般公共预算基本支出明细表（按经济分类科目分）'!$A$1:$F$39</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<sst xmlns="http://schemas.openxmlformats.org/spreadsheetml/2006/main" count="981" uniqueCount="441">
  <si>
    <t>附件2</t>
  </si>
  <si>
    <t>2018年部门综合预算公开报表</t>
  </si>
  <si>
    <t>序号</t>
  </si>
  <si>
    <t>是否空表</t>
  </si>
  <si>
    <t>公开空表理由</t>
  </si>
  <si>
    <t>表1</t>
  </si>
  <si>
    <t>2018年部门综合预算收支总表</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</si>
  <si>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</si>
  <si>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</si>
  <si>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</si>
  <si>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</si>
  <si>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</si>
  <si>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</si>
  <si>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</si>
  <si>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</si>
  <si>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</si>
  <si>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</si>
  <si>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</si>
  <si>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</si>
  <si>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</si>
  <si>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</si>
  <si>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</si>
  <si>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</si>
  <si>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</si>
  <si>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</si>
  <si>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</si>
  <si>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</si>
  <si>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</si>
  <si>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</si>
  <si>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</si>
  <si>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</si>
  <si>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</si>
  <si>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</si>
  <si>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</si>
  <si>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</si>
  <si>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</si>
  <si>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</si>
  <si>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</si>
  <si>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</si>
  <si>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</si>
  <si>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</si>
  <si>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</si>
  <si>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</si>
  <si>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</si>
  <si>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</si>
  <si>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</si>
  <si>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</si>
  <si>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</si>
  <si>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</si>
  <si>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</si>
  <si>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</si>
  <si>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</si>
  <si>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</si>
  <si>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</si>
  <si>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</si>
  <si>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</si>
  <si>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</si>
  <si>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</si>
  <si>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</si>
  <si>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</si>
  <si>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</si>
  <si>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</si>
  <si>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</si>
  <si>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</si>
  <si>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</si>
  <si>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</si>
  <si>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</si>
  <si>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</si>
  <si>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</si>
  <si>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</si>
  <si>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</si>
  <si>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</si>
  <si>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</si>
  <si>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</si>
  <si>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</si>
  <si>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</si>
  <si>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</si>
  <si>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</si>
  <si>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</si>
  <si>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</si>
  <si>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</si>
  <si>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</si>
  <si>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</si>
  <si>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</si>
  <si>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</si>
  <si>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</si>
  <si>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</si>
  <si>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</si>
  <si>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</si>
  <si>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</si>
  <si>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</si>
  <si>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</si>
  <si>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</si>
  <si>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</si>
  <si>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</si>
  <si>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</si>
  <si>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</si>
  <si>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</si>
  <si>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</si>
  <si>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</si>
  <si>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</si>
  <si>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</si>
  <si>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</si>
  <si>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</si>
  <si>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</si>
  <si>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</si>
  <si>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</si>
  <si>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</si>
  <si>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</si>
  <si>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</si>
  <si>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</si>
  <si>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</si>
  <si>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</si>
  <si>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</si>
  <si>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</si>
  <si>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</si>
  <si>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</si>
  <si>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</si>
  <si>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</si>
  <si>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</si>
  <si>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</si>
  <si>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</si>
  <si>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</si>
  <si>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</si>
  <si>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</si>
  <si>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</si>
  <si>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</si>
  <si>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</si>
  <si>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</si>
  <si>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</si>
  <si>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</si>
  <si>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</si>
  <si>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</si>
  <si>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</si>
  <si>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</si>
  <si>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</si>
  <si>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</si>
  <si>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</si>
  <si>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</si>
  <si>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</si>
  <si>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</si>
  <si>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经济科目编码</t>
  </si>
  <si>
    <t>经济科目名称</t>
  </si>
  <si>
    <t>公务用车运行维护费</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</si>
  <si>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</si>
  <si>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</si>
  <si>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</si>
  <si>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</si>
  <si>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</si>
  <si>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</si>
  <si>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</si>
  <si>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</si>
  <si>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</si>
  <si>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</si>
  <si>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</si>
  <si>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</si>
  <si>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</si>
  <si>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</si>
  <si>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</si>
  <si>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</si>
  <si>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</si>
  <si>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</si>
  <si>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</si>
  <si>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</si>
  <si>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</si>
  <si>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</si>
  <si>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</si>
  <si>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</si>
  <si>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</si>
  <si>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</si>
  <si>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</si>
  <si>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</si>
  <si>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</si>
  <si>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</si>
  <si>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</si>
  <si>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</si>
  <si>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</si>
  <si>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</si>
  <si>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</si>
  <si>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</si>
  <si>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</si>
  <si>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</si>
  <si>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</si>
  <si>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</si>
  <si>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</si>
  <si>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</si>
  <si>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</si>
  <si>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</si>
  <si>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</si>
  <si>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</si>
  <si>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</si>
  <si>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</si>
  <si>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</si>
  <si>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</si>
  <si>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</si>
  <si>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</si>
  <si>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</si>
  <si>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</si>
  <si>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</si>
  <si>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</si>
  <si>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</si>
  <si>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</si>
  <si>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</si>
  <si>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</si>
  <si>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</si>
  <si>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</si>
  <si>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</si>
  <si>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</si>
  <si>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</si>
  <si>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</si>
  <si>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</si>
  <si>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</si>
  <si>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</si>
  <si>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</si>
  <si>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</si>
  <si>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</si>
  <si>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</si>
  <si>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</si>
  <si>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</si>
  <si>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</si>
  <si>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</si>
  <si>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</si>
  <si>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</si>
  <si>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</si>
  <si>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</si>
  <si>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</si>
  <si>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</si>
  <si>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</si>
  <si>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</si>
  <si>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</si>
  <si>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</si>
  <si>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</si>
  <si>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</si>
  <si>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</si>
  <si>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</si>
  <si>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</si>
  <si>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</si>
  <si>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</si>
  <si>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</si>
  <si>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</si>
  <si>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</si>
  <si>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</si>
  <si>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</si>
  <si>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</si>
  <si>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</si>
  <si>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</si>
  <si>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</si>
  <si>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</si>
  <si>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</si>
  <si>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</si>
  <si>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</si>
  <si>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</si>
  <si>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</si>
  <si>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</si>
  <si>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</si>
  <si>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</si>
  <si>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</si>
  <si>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</si>
  <si>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</si>
  <si>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</si>
  <si>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</si>
  <si>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</si>
  <si>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</si>
  <si>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</si>
  <si>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</si>
  <si>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</si>
  <si>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 xml:space="preserve">                保密审查情况： </t>
  </si>
  <si>
    <t xml:space="preserve">                部门主要负责人审签情况：</t>
  </si>
  <si>
    <t>目录</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</si>
  <si>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</si>
  <si>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</si>
  <si>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</si>
  <si>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</si>
  <si>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</si>
  <si>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</si>
  <si>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</si>
  <si>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</si>
  <si>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</si>
  <si>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</si>
  <si>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</si>
  <si>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</si>
  <si>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部门单位构成、人员情况及国有资产情况统计表</t>
  </si>
  <si>
    <t xml:space="preserve">
 目标1：
 目标2：
 目标3：
 ……</t>
  </si>
  <si>
    <t>表16</t>
  </si>
  <si>
    <t>部门单位构成、人员情况及国有资产情况统计表</t>
  </si>
  <si>
    <t>2018年部门综合预算收支总表</t>
  </si>
  <si>
    <t>表格名称</t>
  </si>
  <si>
    <t>表12</t>
  </si>
  <si>
    <t>表16</t>
  </si>
  <si>
    <t>997010</t>
  </si>
  <si>
    <t>神木县锦界镇人民政府</t>
  </si>
  <si>
    <t>工资福利支出</t>
  </si>
  <si>
    <t>商品和服务支出</t>
  </si>
  <si>
    <t>2120501</t>
  </si>
  <si>
    <t>城乡社区环境卫生</t>
  </si>
  <si>
    <t>对村民委员会和村党支部的补助</t>
  </si>
  <si>
    <t>农村公益事业</t>
  </si>
  <si>
    <t>公路养护</t>
  </si>
  <si>
    <t>其他支出</t>
  </si>
  <si>
    <t>301</t>
  </si>
  <si>
    <t xml:space="preserve">  30101</t>
  </si>
  <si>
    <t xml:space="preserve">  基本工资</t>
  </si>
  <si>
    <t>3010201</t>
  </si>
  <si>
    <t>规范性津补贴</t>
  </si>
  <si>
    <t xml:space="preserve">  30103</t>
  </si>
  <si>
    <t>奖金</t>
  </si>
  <si>
    <t xml:space="preserve">  30107</t>
  </si>
  <si>
    <t xml:space="preserve">  绩效工资</t>
  </si>
  <si>
    <t xml:space="preserve">  30108</t>
  </si>
  <si>
    <t xml:space="preserve">  养老保险缴费</t>
  </si>
  <si>
    <t xml:space="preserve">  30109</t>
  </si>
  <si>
    <t xml:space="preserve">  职业年金缴费</t>
  </si>
  <si>
    <t xml:space="preserve">  3011201</t>
  </si>
  <si>
    <t xml:space="preserve">  失业保险</t>
  </si>
  <si>
    <t xml:space="preserve">  30113</t>
  </si>
  <si>
    <t xml:space="preserve">  住房公积金</t>
  </si>
  <si>
    <t xml:space="preserve">  30199</t>
  </si>
  <si>
    <t xml:space="preserve">  其他工资福利支出</t>
  </si>
  <si>
    <t>302</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</si>
  <si>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</si>
  <si>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</si>
  <si>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</si>
  <si>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</si>
  <si>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</si>
  <si>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</si>
  <si>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</si>
  <si>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</si>
  <si>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</si>
  <si>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</si>
  <si>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</si>
  <si>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</si>
  <si>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</si>
  <si>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</si>
  <si>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</si>
  <si>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</si>
  <si>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</si>
  <si>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</si>
  <si>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</si>
  <si>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</si>
  <si>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</si>
  <si>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</si>
  <si>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</si>
  <si>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</si>
  <si>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</si>
  <si>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</si>
  <si>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</si>
  <si>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</si>
  <si>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</si>
  <si>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</si>
  <si>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</si>
  <si>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个人和家庭支出</t>
  </si>
  <si>
    <t xml:space="preserve">  30301</t>
  </si>
  <si>
    <t>离休工资</t>
  </si>
  <si>
    <t xml:space="preserve">  30302</t>
  </si>
  <si>
    <t>离休津贴</t>
  </si>
  <si>
    <t>退休工资</t>
  </si>
  <si>
    <t xml:space="preserve">  3030501</t>
  </si>
  <si>
    <t>遗属人员生活补助</t>
  </si>
  <si>
    <t xml:space="preserve">  3030503</t>
  </si>
  <si>
    <t>六十年代精简人员补贴</t>
  </si>
  <si>
    <t xml:space="preserve">  30399</t>
  </si>
  <si>
    <t>其他补助</t>
  </si>
  <si>
    <t>资本性支出</t>
  </si>
  <si>
    <t>基础设施建设</t>
  </si>
  <si>
    <t>其他支出</t>
  </si>
  <si>
    <t>310</t>
  </si>
  <si>
    <t>31005</t>
  </si>
  <si>
    <t>399</t>
  </si>
  <si>
    <t>其他支出</t>
  </si>
  <si>
    <t>39999</t>
  </si>
  <si>
    <t xml:space="preserve">  30214</t>
  </si>
  <si>
    <t xml:space="preserve">  30218</t>
  </si>
  <si>
    <t xml:space="preserve">  30225</t>
  </si>
  <si>
    <t xml:space="preserve">  租赁费</t>
  </si>
  <si>
    <t xml:space="preserve">  302260207</t>
  </si>
  <si>
    <t xml:space="preserve">  30310</t>
  </si>
  <si>
    <t>个人农业生产补贴</t>
  </si>
  <si>
    <t>环卫工人经费</t>
  </si>
  <si>
    <t>专用燃料费</t>
  </si>
  <si>
    <t>专用材料费</t>
  </si>
  <si>
    <t>3010201</t>
  </si>
  <si>
    <t>规范性津补贴</t>
  </si>
  <si>
    <t xml:space="preserve">  30103</t>
  </si>
  <si>
    <t>奖金</t>
  </si>
  <si>
    <t xml:space="preserve">  30107</t>
  </si>
  <si>
    <t xml:space="preserve">  30199</t>
  </si>
  <si>
    <t>303</t>
  </si>
  <si>
    <t>个人和家庭支出</t>
  </si>
  <si>
    <t xml:space="preserve">  30301</t>
  </si>
  <si>
    <t>离休工资</t>
  </si>
  <si>
    <t xml:space="preserve">  30302</t>
  </si>
  <si>
    <t>离休津贴</t>
  </si>
  <si>
    <t>退休工资</t>
  </si>
  <si>
    <t xml:space="preserve">  3030501</t>
  </si>
  <si>
    <t>遗属人员生活补助</t>
  </si>
  <si>
    <t xml:space="preserve">  3030503</t>
  </si>
  <si>
    <t>六十年代精简人员补贴</t>
  </si>
  <si>
    <t xml:space="preserve">  30399</t>
  </si>
  <si>
    <t>其他补助</t>
  </si>
  <si>
    <t>2010101</t>
  </si>
  <si>
    <t>行政运行</t>
  </si>
  <si>
    <t>2010102</t>
  </si>
  <si>
    <t>一般行政管理事务</t>
  </si>
  <si>
    <t>2010201</t>
  </si>
  <si>
    <t>2079999</t>
  </si>
  <si>
    <t>其他文化体育与传媒支出</t>
  </si>
  <si>
    <t>锦界镇人民政府</t>
  </si>
  <si>
    <t>997010</t>
  </si>
  <si>
    <t>财力性转移支付</t>
  </si>
  <si>
    <t>体制定额补助</t>
  </si>
  <si>
    <t>村级公路养护经费</t>
  </si>
  <si>
    <t>农村税费改革转移支付</t>
  </si>
  <si>
    <t>市政环卫经费</t>
  </si>
  <si>
    <t>城镇社区经费</t>
  </si>
  <si>
    <t>“爱心超市”建设专项经费</t>
  </si>
  <si>
    <t>河湾村综合提升整治项目资金</t>
  </si>
  <si>
    <t>乔巴泥沟综合提升项目资金</t>
  </si>
  <si>
    <t>锦界镇公袁村渠道修复和道路维修资金</t>
  </si>
  <si>
    <t>美丽乡村建设资金</t>
  </si>
  <si>
    <t>瑶镇水库浸没周边农田补产专项</t>
  </si>
  <si>
    <t>水毁修复资金</t>
  </si>
  <si>
    <t>用于基层政权建设经费的支出</t>
  </si>
  <si>
    <t>用于国计民生有利项目的支出</t>
  </si>
  <si>
    <t>用于通村公路、道路的养护保养，以及公路养护人员工资</t>
  </si>
  <si>
    <t>用于支付村干部工资220.8万元，离任村干部工资15.2万元，村级公务费43.5万元，义务兵优待金及高原兵补助91.5万元，计生经费10万元，征兵经费1万元</t>
  </si>
  <si>
    <t>用于锦界镇区所有市政环卫工作</t>
  </si>
  <si>
    <t>用于我镇社区服务群众专项工作经费、办公经费，以及聘用人员工资</t>
  </si>
  <si>
    <t>用于支付瑶镇水库浸没村民农田补偿</t>
  </si>
  <si>
    <t>硬化互联互通砂砾石道路25公里，土地地力提升改造1000亩，村容村貌综合提升</t>
  </si>
  <si>
    <t>硬化乔东沟小组砂砾石道路7公里，村集体圈舍建设3000平方米</t>
  </si>
  <si>
    <t>用于黄土庙村300万，沙母河村350万，南北沟80万；村庄绿化、美化、亮化、污水处理、垃圾填埋场、环境卫生综合整治</t>
  </si>
  <si>
    <t>用于河湾村、南北沟村、乔巴泥沟村，“爱心超市”开办费用</t>
  </si>
  <si>
    <t>蓄水池冲毁，需新建30m混凝土墙体</t>
  </si>
  <si>
    <t xml:space="preserve">                部门名称：锦界镇人民政府</t>
  </si>
  <si>
    <t>修建道路1.81公里，路基宽5米，路面宽4米，公草湾幸福院硬化4210平方米；修建水渠3520米，进田口20处，过水渠道220米，过路埋设暗管75米，过路管涵桥15段</t>
  </si>
  <si>
    <t>锦界镇人民政府</t>
  </si>
  <si>
    <t>是</t>
  </si>
  <si>
    <t>否</t>
  </si>
  <si>
    <t>无基金收入</t>
  </si>
  <si>
    <t>无采购预算</t>
  </si>
  <si>
    <t>榆林市未开展绩效目标审查</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</si>
</sst>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0.00;* \-#,##0.00;* &quot;-&quot;??;@"/>
    <numFmt numFmtId="185" formatCode="&quot;￥&quot;* _-#,##0.00;&quot;￥&quot;* \-#,##0.00;&quot;￥&quot;* _-&quot;-&quot;??;@"/>
    <numFmt numFmtId="186" formatCode="&quot;￥&quot;* _-#,##0;&quot;￥&quot;* \-#,##0;&quot;￥&quot;* _-&quot;-&quot;;@"/>
    <numFmt numFmtId="187" formatCode="* #,##0;* \-#,##0;* &quot;-&quot;;@"/>
    <numFmt numFmtId="188" formatCode="#,##0.0000"/>
    <numFmt numFmtId="189" formatCode="&quot;Yes&quot;;&quot;Yes&quot;;&quot;No&quot;"/>
    <numFmt numFmtId="190" formatCode="&quot;True&quot;;&quot;True&quot;;&quot;False&quot;"/>
    <numFmt numFmtId="191" formatCode="&quot;On&quot;;&quot;On&quot;;&quot;Off&quot;"/>
    <numFmt numFmtId="192" formatCode="[$€-2]\ #,##0.00_);[Red]\([$€-2]\ #,##0.00\)"/>
    <numFmt numFmtId="193" formatCode="#,##0.00_ "/>
    <numFmt numFmtId="194" formatCode="0.00_);[Red]\(0.00\)"/>
    <numFmt numFmtId="195" formatCode="0.00_ "/>
    <numFmt numFmtId="196" formatCode="0_ "/>
  </numFmts>
  <fonts count="37">
    <font>
      <sz val="9"/>
      <name val="宋体"/>
      <family val="0"/>
    </font>
    <font>
      <sz val="11"/>
      <color indexed="8"/>
      <name val="宋体"/>
      <family val="0"/>
    </font>
    <font>
      <sz val="12"/>
      <name val="宋体"/>
      <family val="0"/>
    </font>
    <font>
      <sz val="12"/>
      <name val="黑体"/>
      <family val="0"/>
    </font>
    <font>
      <b/>
      <sz val="16"/>
      <name val="宋体"/>
      <family val="0"/>
    </font>
    <font>
      <sz val="10"/>
      <name val="宋体"/>
      <family val="0"/>
    </font>
    <font>
      <b/>
      <sz val="15"/>
      <name val="宋体"/>
      <family val="0"/>
    </font>
    <font>
      <b/>
      <sz val="9"/>
      <name val="宋体"/>
      <family val="0"/>
    </font>
    <font>
      <sz val="48"/>
      <name val="宋体"/>
      <family val="0"/>
    </font>
    <font>
      <b/>
      <sz val="20"/>
      <name val="宋体"/>
      <family val="0"/>
    </font>
    <font>
      <b/>
      <sz val="10"/>
      <name val="Arial"/>
      <family val="2"/>
    </font>
    <font>
      <sz val="10"/>
      <name val="仿宋_GB2312"/>
      <family val="3"/>
    </font>
    <font>
      <sz val="12"/>
      <color indexed="10"/>
      <name val="宋体"/>
      <family val="0"/>
    </font>
    <font>
      <b/>
      <sz val="12"/>
      <name val="宋体"/>
      <family val="0"/>
    </font>
    <font>
      <sz val="11"/>
      <name val="宋体"/>
      <family val="0"/>
    </font>
    <font>
      <b/>
      <sz val="1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name val="宋体"/>
      <family val="0"/>
    </font>
    <font>
      <b/>
      <sz val="10"/>
      <name val="宋体"/>
      <family val="0"/>
    </font>
    <font>
      <sz val="8"/>
      <name val="宋体"/>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7"/>
        <bgColor indexed="64"/>
      </patternFill>
    </fill>
  </fills>
  <borders count="24">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9" fontId="10" fillId="0" borderId="0" applyFont="0" applyFill="0" applyBorder="0" applyAlignment="0" applyProtection="0"/>
    <xf numFmtId="0" fontId="17" fillId="0" borderId="0" applyNumberFormat="0" applyFill="0" applyBorder="0" applyAlignment="0" applyProtection="0"/>
    <xf numFmtId="0" fontId="18" fillId="0" borderId="1" applyNumberFormat="0" applyFill="0" applyAlignment="0" applyProtection="0"/>
    <xf numFmtId="0" fontId="19"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21" fillId="13" borderId="0" applyNumberFormat="0" applyBorder="0" applyAlignment="0" applyProtection="0"/>
    <xf numFmtId="0" fontId="2" fillId="0" borderId="0">
      <alignment/>
      <protection/>
    </xf>
    <xf numFmtId="0" fontId="22" fillId="0" borderId="0" applyNumberFormat="0" applyFill="0" applyBorder="0" applyAlignment="0" applyProtection="0"/>
    <xf numFmtId="0" fontId="23" fillId="7" borderId="0" applyNumberFormat="0" applyBorder="0" applyAlignment="0" applyProtection="0"/>
    <xf numFmtId="0" fontId="24" fillId="0" borderId="3" applyNumberFormat="0" applyFill="0" applyAlignment="0" applyProtection="0"/>
    <xf numFmtId="185" fontId="10" fillId="0" borderId="0" applyFont="0" applyFill="0" applyBorder="0" applyAlignment="0" applyProtection="0"/>
    <xf numFmtId="186" fontId="10" fillId="0" borderId="0" applyFont="0" applyFill="0" applyBorder="0" applyAlignment="0" applyProtection="0"/>
    <xf numFmtId="0" fontId="25" fillId="9" borderId="4" applyNumberFormat="0" applyAlignment="0" applyProtection="0"/>
    <xf numFmtId="0" fontId="26" fillId="14" borderId="5"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184" fontId="10" fillId="0" borderId="0" applyFont="0" applyFill="0" applyBorder="0" applyAlignment="0" applyProtection="0"/>
    <xf numFmtId="187" fontId="10" fillId="0" borderId="0" applyFont="0" applyFill="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30" fillId="10" borderId="0" applyNumberFormat="0" applyBorder="0" applyAlignment="0" applyProtection="0"/>
    <xf numFmtId="0" fontId="31" fillId="9" borderId="7" applyNumberFormat="0" applyAlignment="0" applyProtection="0"/>
    <xf numFmtId="0" fontId="32" fillId="3" borderId="4" applyNumberFormat="0" applyAlignment="0" applyProtection="0"/>
    <xf numFmtId="0" fontId="33" fillId="0" borderId="0" applyNumberFormat="0" applyFill="0" applyBorder="0" applyAlignment="0" applyProtection="0"/>
    <xf numFmtId="0" fontId="1" fillId="5" borderId="8" applyNumberFormat="0" applyFont="0" applyAlignment="0" applyProtection="0"/>
  </cellStyleXfs>
  <cellXfs count="199">
    <xf numFmtId="0" fontId="0" fillId="0" borderId="0" xfId="0" applyAlignment="1">
      <alignment/>
    </xf>
    <xf numFmtId="0" fontId="0" fillId="0" borderId="0" xfId="0" applyAlignment="1">
      <alignment horizontal="center" vertical="center"/>
    </xf>
    <xf numFmtId="0" fontId="0" fillId="0" borderId="0" xfId="0" applyBorder="1" applyAlignment="1">
      <alignment/>
    </xf>
    <xf numFmtId="0" fontId="2" fillId="0" borderId="0" xfId="40" applyAlignment="1">
      <alignment vertical="center" wrapText="1"/>
      <protection/>
    </xf>
    <xf numFmtId="0" fontId="3" fillId="0" borderId="0" xfId="40" applyFont="1" applyAlignment="1">
      <alignment vertical="center" wrapText="1"/>
      <protection/>
    </xf>
    <xf numFmtId="0" fontId="2" fillId="0" borderId="9" xfId="40" applyFont="1" applyBorder="1" applyAlignment="1">
      <alignment vertical="center"/>
      <protection/>
    </xf>
    <xf numFmtId="0" fontId="2" fillId="0" borderId="9" xfId="40" applyFont="1" applyBorder="1" applyAlignment="1">
      <alignment vertical="center" wrapText="1"/>
      <protection/>
    </xf>
    <xf numFmtId="0" fontId="2" fillId="0" borderId="0" xfId="40" applyFont="1" applyBorder="1" applyAlignment="1">
      <alignment vertical="center" wrapText="1"/>
      <protection/>
    </xf>
    <xf numFmtId="0" fontId="2" fillId="0" borderId="10" xfId="40" applyFont="1" applyBorder="1" applyAlignment="1">
      <alignment horizontal="center" vertical="center" wrapText="1"/>
      <protection/>
    </xf>
    <xf numFmtId="0" fontId="2" fillId="0" borderId="10" xfId="40" applyBorder="1" applyAlignment="1">
      <alignment horizontal="center" vertical="center" wrapText="1"/>
      <protection/>
    </xf>
    <xf numFmtId="0" fontId="2" fillId="0" borderId="10" xfId="40" applyFont="1" applyBorder="1" applyAlignment="1">
      <alignment vertical="center" wrapText="1"/>
      <protection/>
    </xf>
    <xf numFmtId="0" fontId="5" fillId="0" borderId="10" xfId="40" applyFont="1" applyBorder="1" applyAlignment="1">
      <alignment horizontal="center" vertical="center" wrapText="1"/>
      <protection/>
    </xf>
    <xf numFmtId="0" fontId="2" fillId="0" borderId="10" xfId="40" applyBorder="1" applyAlignment="1">
      <alignment vertical="center" wrapText="1"/>
      <protection/>
    </xf>
    <xf numFmtId="0" fontId="2" fillId="0" borderId="0" xfId="40" applyAlignment="1">
      <alignment vertical="center"/>
      <protection/>
    </xf>
    <xf numFmtId="0" fontId="5" fillId="0" borderId="0" xfId="40" applyFont="1" applyAlignment="1">
      <alignment vertical="center" wrapText="1"/>
      <protection/>
    </xf>
    <xf numFmtId="0" fontId="3" fillId="0" borderId="0" xfId="40" applyFont="1" applyAlignment="1">
      <alignment vertical="center"/>
      <protection/>
    </xf>
    <xf numFmtId="0" fontId="2" fillId="0" borderId="0" xfId="40" applyFont="1" applyAlignment="1">
      <alignment vertical="center"/>
      <protection/>
    </xf>
    <xf numFmtId="0" fontId="0" fillId="0" borderId="0" xfId="0" applyFill="1" applyAlignment="1">
      <alignment/>
    </xf>
    <xf numFmtId="0" fontId="0" fillId="0"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10" xfId="0" applyFill="1" applyBorder="1" applyAlignment="1">
      <alignment/>
    </xf>
    <xf numFmtId="0" fontId="0" fillId="0" borderId="10" xfId="0" applyBorder="1" applyAlignment="1">
      <alignment/>
    </xf>
    <xf numFmtId="0" fontId="0" fillId="0" borderId="0" xfId="0" applyAlignment="1">
      <alignment horizontal="right"/>
    </xf>
    <xf numFmtId="0" fontId="4" fillId="0" borderId="0" xfId="0" applyFont="1" applyAlignment="1">
      <alignment horizontal="centerContinuous" vertical="center"/>
    </xf>
    <xf numFmtId="0" fontId="0" fillId="0" borderId="10" xfId="0"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7" fillId="0" borderId="10" xfId="0" applyNumberFormat="1" applyFont="1" applyFill="1" applyBorder="1" applyAlignment="1" applyProtection="1">
      <alignment horizontal="center" vertical="center"/>
      <protection/>
    </xf>
    <xf numFmtId="0" fontId="7" fillId="0" borderId="10" xfId="0" applyFont="1" applyFill="1" applyBorder="1" applyAlignment="1">
      <alignment horizontal="center" vertical="center"/>
    </xf>
    <xf numFmtId="0" fontId="0" fillId="0" borderId="10" xfId="0" applyNumberFormat="1" applyFont="1" applyFill="1" applyBorder="1" applyAlignment="1" applyProtection="1">
      <alignment vertical="center"/>
      <protection/>
    </xf>
    <xf numFmtId="4" fontId="0" fillId="0" borderId="10" xfId="0" applyNumberFormat="1" applyFont="1" applyFill="1" applyBorder="1" applyAlignment="1" applyProtection="1">
      <alignment horizontal="right" vertical="center"/>
      <protection/>
    </xf>
    <xf numFmtId="0" fontId="5" fillId="0" borderId="10" xfId="0" applyFont="1" applyFill="1" applyBorder="1" applyAlignment="1">
      <alignment horizontal="left" vertical="center"/>
    </xf>
    <xf numFmtId="4" fontId="0" fillId="0" borderId="10" xfId="0" applyNumberFormat="1" applyFont="1" applyFill="1" applyBorder="1" applyAlignment="1" applyProtection="1">
      <alignment horizontal="right" vertical="center" wrapText="1"/>
      <protection/>
    </xf>
    <xf numFmtId="0" fontId="0" fillId="0" borderId="10" xfId="0" applyBorder="1" applyAlignment="1">
      <alignment horizontal="left" vertical="center"/>
    </xf>
    <xf numFmtId="0" fontId="0" fillId="0" borderId="10" xfId="0" applyNumberFormat="1" applyFill="1" applyBorder="1" applyAlignment="1" applyProtection="1">
      <alignment vertical="center"/>
      <protection/>
    </xf>
    <xf numFmtId="0" fontId="0" fillId="0" borderId="10" xfId="0" applyFill="1" applyBorder="1" applyAlignment="1">
      <alignment horizontal="left" vertical="center"/>
    </xf>
    <xf numFmtId="0" fontId="5" fillId="0" borderId="10" xfId="0" applyFont="1" applyFill="1" applyBorder="1" applyAlignment="1">
      <alignment vertical="center"/>
    </xf>
    <xf numFmtId="4" fontId="0" fillId="0" borderId="10" xfId="0" applyNumberFormat="1" applyFill="1" applyBorder="1" applyAlignment="1">
      <alignment horizontal="right" vertical="center"/>
    </xf>
    <xf numFmtId="0" fontId="0" fillId="0" borderId="10" xfId="0" applyNumberFormat="1" applyFont="1" applyFill="1" applyBorder="1" applyAlignment="1" applyProtection="1">
      <alignment horizontal="left" vertical="center"/>
      <protection/>
    </xf>
    <xf numFmtId="4" fontId="0" fillId="0" borderId="10" xfId="0" applyNumberFormat="1" applyFill="1" applyBorder="1" applyAlignment="1">
      <alignment horizontal="right" vertical="center" wrapText="1"/>
    </xf>
    <xf numFmtId="4" fontId="0" fillId="0" borderId="10" xfId="0" applyNumberFormat="1" applyFont="1" applyFill="1" applyBorder="1" applyAlignment="1">
      <alignment horizontal="right" vertical="center" wrapText="1"/>
    </xf>
    <xf numFmtId="49" fontId="0" fillId="0" borderId="10" xfId="0" applyNumberFormat="1" applyFill="1" applyBorder="1" applyAlignment="1" applyProtection="1">
      <alignment horizontal="left" vertical="center" wrapText="1"/>
      <protection/>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Font="1" applyBorder="1" applyAlignment="1">
      <alignment vertical="center"/>
    </xf>
    <xf numFmtId="0" fontId="0" fillId="0" borderId="10" xfId="0" applyFill="1" applyBorder="1" applyAlignment="1">
      <alignment vertical="center"/>
    </xf>
    <xf numFmtId="0" fontId="0" fillId="0" borderId="10" xfId="0" applyFont="1" applyFill="1" applyBorder="1" applyAlignment="1">
      <alignment vertical="center"/>
    </xf>
    <xf numFmtId="0" fontId="0" fillId="0" borderId="10" xfId="0" applyBorder="1" applyAlignment="1">
      <alignment vertical="center"/>
    </xf>
    <xf numFmtId="0" fontId="5" fillId="0" borderId="10" xfId="0" applyFont="1" applyFill="1" applyBorder="1" applyAlignment="1">
      <alignment/>
    </xf>
    <xf numFmtId="2" fontId="0" fillId="0" borderId="10" xfId="0" applyNumberFormat="1" applyFill="1" applyBorder="1" applyAlignment="1" applyProtection="1">
      <alignment horizontal="center" vertical="center"/>
      <protection/>
    </xf>
    <xf numFmtId="4" fontId="0" fillId="0" borderId="10" xfId="0" applyNumberFormat="1" applyBorder="1" applyAlignment="1">
      <alignment horizontal="right" vertical="center" wrapText="1"/>
    </xf>
    <xf numFmtId="2" fontId="7" fillId="0" borderId="10" xfId="0" applyNumberFormat="1" applyFont="1" applyFill="1" applyBorder="1" applyAlignment="1" applyProtection="1">
      <alignment horizontal="center" vertical="center"/>
      <protection/>
    </xf>
    <xf numFmtId="0" fontId="2" fillId="0" borderId="0" xfId="0" applyNumberFormat="1" applyFont="1" applyAlignment="1">
      <alignment horizontal="center" vertical="center"/>
    </xf>
    <xf numFmtId="0" fontId="2" fillId="0" borderId="10"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8" fillId="0" borderId="0" xfId="0" applyFont="1" applyFill="1" applyAlignment="1">
      <alignment horizontal="center" vertical="center"/>
    </xf>
    <xf numFmtId="49" fontId="9" fillId="0" borderId="0" xfId="0" applyNumberFormat="1" applyFont="1" applyFill="1" applyAlignment="1" applyProtection="1">
      <alignment horizontal="center" vertical="center"/>
      <protection/>
    </xf>
    <xf numFmtId="0" fontId="0" fillId="0" borderId="10" xfId="0" applyFill="1" applyBorder="1" applyAlignment="1">
      <alignment horizontal="center" vertical="center"/>
    </xf>
    <xf numFmtId="0" fontId="0" fillId="0" borderId="10" xfId="0" applyBorder="1" applyAlignment="1">
      <alignment horizontal="center" vertical="center"/>
    </xf>
    <xf numFmtId="4"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center" vertical="center"/>
      <protection/>
    </xf>
    <xf numFmtId="4" fontId="0" fillId="0" borderId="10" xfId="0" applyNumberFormat="1" applyFill="1" applyBorder="1" applyAlignment="1">
      <alignment horizontal="center" vertical="center"/>
    </xf>
    <xf numFmtId="188" fontId="0" fillId="0" borderId="10" xfId="0" applyNumberFormat="1" applyFont="1" applyFill="1" applyBorder="1" applyAlignment="1" applyProtection="1">
      <alignment horizontal="center" vertical="center"/>
      <protection/>
    </xf>
    <xf numFmtId="0" fontId="0" fillId="0" borderId="0" xfId="0" applyFill="1" applyAlignment="1">
      <alignment horizontal="center"/>
    </xf>
    <xf numFmtId="0" fontId="0" fillId="0" borderId="0" xfId="0" applyNumberFormat="1" applyFont="1" applyFill="1" applyBorder="1" applyAlignment="1" applyProtection="1">
      <alignment horizontal="center" vertical="center"/>
      <protection/>
    </xf>
    <xf numFmtId="4" fontId="0" fillId="0" borderId="10" xfId="0" applyNumberFormat="1" applyFill="1" applyBorder="1" applyAlignment="1">
      <alignment horizontal="center" vertical="center" wrapText="1"/>
    </xf>
    <xf numFmtId="4" fontId="0" fillId="0" borderId="10" xfId="0" applyNumberFormat="1" applyBorder="1" applyAlignment="1">
      <alignment horizontal="center" vertical="center" wrapText="1"/>
    </xf>
    <xf numFmtId="0" fontId="0" fillId="0" borderId="0" xfId="0" applyFont="1" applyFill="1" applyAlignment="1">
      <alignment horizontal="center" vertical="top"/>
    </xf>
    <xf numFmtId="4" fontId="0" fillId="0" borderId="10" xfId="0" applyNumberFormat="1" applyFont="1" applyFill="1" applyBorder="1" applyAlignment="1">
      <alignment horizontal="center" vertical="center" wrapText="1"/>
    </xf>
    <xf numFmtId="0" fontId="0" fillId="0" borderId="0" xfId="0" applyAlignment="1">
      <alignment horizontal="center"/>
    </xf>
    <xf numFmtId="4" fontId="0" fillId="18" borderId="10" xfId="0" applyNumberFormat="1" applyFill="1" applyBorder="1" applyAlignment="1">
      <alignment horizontal="center" vertical="center"/>
    </xf>
    <xf numFmtId="4" fontId="0" fillId="18" borderId="10" xfId="0" applyNumberFormat="1" applyFill="1" applyBorder="1" applyAlignment="1">
      <alignment horizontal="center" vertical="center" wrapText="1"/>
    </xf>
    <xf numFmtId="4" fontId="0" fillId="18" borderId="10" xfId="0" applyNumberFormat="1" applyFont="1" applyFill="1" applyBorder="1" applyAlignment="1">
      <alignment horizontal="center" vertical="center" wrapText="1"/>
    </xf>
    <xf numFmtId="4" fontId="0" fillId="18" borderId="10" xfId="0" applyNumberFormat="1" applyFont="1" applyFill="1" applyBorder="1" applyAlignment="1" applyProtection="1">
      <alignment horizontal="center" vertical="center" wrapText="1"/>
      <protection/>
    </xf>
    <xf numFmtId="0" fontId="0" fillId="18" borderId="10" xfId="0" applyFill="1" applyBorder="1" applyAlignment="1">
      <alignment horizontal="center" vertical="center"/>
    </xf>
    <xf numFmtId="0" fontId="0" fillId="18" borderId="10" xfId="0" applyFill="1" applyBorder="1" applyAlignment="1">
      <alignment/>
    </xf>
    <xf numFmtId="4" fontId="0" fillId="18" borderId="10" xfId="0" applyNumberFormat="1" applyFont="1" applyFill="1" applyBorder="1" applyAlignment="1" applyProtection="1">
      <alignment vertical="center" wrapText="1"/>
      <protection/>
    </xf>
    <xf numFmtId="4" fontId="0" fillId="18" borderId="10" xfId="0" applyNumberFormat="1" applyFont="1" applyFill="1" applyBorder="1" applyAlignment="1" applyProtection="1">
      <alignment horizontal="center" vertical="center"/>
      <protection/>
    </xf>
    <xf numFmtId="4" fontId="0" fillId="18" borderId="10" xfId="0" applyNumberFormat="1" applyFont="1" applyFill="1" applyBorder="1" applyAlignment="1">
      <alignment horizontal="right" vertical="center" wrapText="1"/>
    </xf>
    <xf numFmtId="4" fontId="0" fillId="0" borderId="10" xfId="0" applyNumberFormat="1" applyFill="1" applyBorder="1" applyAlignment="1" applyProtection="1">
      <alignment horizontal="center" vertical="center" wrapText="1"/>
      <protection/>
    </xf>
    <xf numFmtId="49" fontId="0" fillId="0" borderId="10" xfId="0" applyNumberFormat="1" applyFill="1" applyBorder="1" applyAlignment="1" applyProtection="1">
      <alignment horizontal="center" vertical="center" wrapText="1"/>
      <protection/>
    </xf>
    <xf numFmtId="0" fontId="0" fillId="0" borderId="0" xfId="0" applyAlignment="1">
      <alignment vertical="center"/>
    </xf>
    <xf numFmtId="0" fontId="0" fillId="0" borderId="10" xfId="0" applyFont="1" applyFill="1" applyBorder="1" applyAlignment="1">
      <alignment horizontal="center" vertical="center"/>
    </xf>
    <xf numFmtId="0" fontId="14" fillId="0" borderId="0" xfId="0" applyFont="1" applyAlignment="1">
      <alignment horizontal="center" vertical="center"/>
    </xf>
    <xf numFmtId="0" fontId="14" fillId="0" borderId="10" xfId="0" applyFont="1" applyBorder="1" applyAlignment="1">
      <alignment horizontal="center" vertical="center" wrapText="1"/>
    </xf>
    <xf numFmtId="194" fontId="14" fillId="0" borderId="10" xfId="0" applyNumberFormat="1"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horizontal="center" vertical="center" wrapText="1"/>
    </xf>
    <xf numFmtId="0" fontId="0" fillId="0" borderId="0" xfId="0" applyBorder="1" applyAlignment="1">
      <alignment horizontal="center" vertical="center"/>
    </xf>
    <xf numFmtId="0" fontId="13" fillId="0" borderId="10" xfId="0" applyNumberFormat="1" applyFont="1" applyBorder="1" applyAlignment="1">
      <alignment horizontal="center" vertical="center"/>
    </xf>
    <xf numFmtId="0" fontId="13" fillId="0" borderId="0" xfId="0" applyNumberFormat="1" applyFont="1" applyAlignment="1">
      <alignment horizontal="center" vertical="center"/>
    </xf>
    <xf numFmtId="0" fontId="9" fillId="0" borderId="0" xfId="0" applyFont="1" applyBorder="1" applyAlignment="1">
      <alignment/>
    </xf>
    <xf numFmtId="0" fontId="0" fillId="0" borderId="0" xfId="0" applyAlignment="1">
      <alignment horizontal="right" vertical="center"/>
    </xf>
    <xf numFmtId="0" fontId="2" fillId="0" borderId="0" xfId="0" applyFont="1" applyAlignment="1">
      <alignment/>
    </xf>
    <xf numFmtId="49" fontId="14" fillId="0" borderId="10" xfId="0" applyNumberFormat="1" applyFont="1" applyFill="1" applyBorder="1" applyAlignment="1" applyProtection="1">
      <alignment horizontal="left" vertical="center"/>
      <protection/>
    </xf>
    <xf numFmtId="49" fontId="34" fillId="0" borderId="10" xfId="0" applyNumberFormat="1" applyFont="1" applyFill="1" applyBorder="1" applyAlignment="1" applyProtection="1">
      <alignment horizontal="left" vertical="center" wrapText="1"/>
      <protection/>
    </xf>
    <xf numFmtId="0" fontId="34" fillId="0" borderId="10" xfId="0" applyNumberFormat="1" applyFont="1" applyFill="1" applyBorder="1" applyAlignment="1" applyProtection="1">
      <alignment horizontal="left" vertical="center" wrapText="1"/>
      <protection/>
    </xf>
    <xf numFmtId="0" fontId="34" fillId="0" borderId="10" xfId="0" applyNumberFormat="1" applyFont="1" applyBorder="1" applyAlignment="1">
      <alignment horizontal="left" vertical="center"/>
    </xf>
    <xf numFmtId="0" fontId="35" fillId="0" borderId="10" xfId="0" applyNumberFormat="1" applyFont="1" applyBorder="1" applyAlignment="1">
      <alignment horizontal="left" vertical="center"/>
    </xf>
    <xf numFmtId="195" fontId="0" fillId="0" borderId="10" xfId="0" applyNumberFormat="1" applyBorder="1" applyAlignment="1">
      <alignment horizontal="center" vertical="center" wrapText="1"/>
    </xf>
    <xf numFmtId="195" fontId="0" fillId="0" borderId="10" xfId="0" applyNumberFormat="1" applyBorder="1" applyAlignment="1">
      <alignment horizontal="center" vertical="center"/>
    </xf>
    <xf numFmtId="49" fontId="14" fillId="0" borderId="10" xfId="0" applyNumberFormat="1" applyFont="1" applyFill="1" applyBorder="1" applyAlignment="1" applyProtection="1">
      <alignment horizontal="left" vertical="center" wrapText="1"/>
      <protection/>
    </xf>
    <xf numFmtId="49" fontId="14" fillId="0" borderId="10" xfId="0" applyNumberFormat="1" applyFont="1" applyFill="1" applyBorder="1" applyAlignment="1" applyProtection="1">
      <alignment horizontal="center" vertical="center" wrapText="1"/>
      <protection/>
    </xf>
    <xf numFmtId="49" fontId="34" fillId="0" borderId="10" xfId="0" applyNumberFormat="1" applyFont="1" applyBorder="1" applyAlignment="1">
      <alignment horizontal="left" vertical="center"/>
    </xf>
    <xf numFmtId="49" fontId="14" fillId="0" borderId="10" xfId="0" applyNumberFormat="1" applyFont="1" applyBorder="1" applyAlignment="1">
      <alignment horizontal="left" vertical="center"/>
    </xf>
    <xf numFmtId="49" fontId="14" fillId="0" borderId="10" xfId="0" applyNumberFormat="1" applyFont="1" applyBorder="1" applyAlignment="1">
      <alignment horizontal="center" vertical="center"/>
    </xf>
    <xf numFmtId="195" fontId="0" fillId="0" borderId="10" xfId="0" applyNumberFormat="1" applyBorder="1" applyAlignment="1">
      <alignment/>
    </xf>
    <xf numFmtId="195" fontId="0" fillId="0" borderId="10" xfId="0" applyNumberFormat="1" applyFill="1" applyBorder="1" applyAlignment="1">
      <alignment/>
    </xf>
    <xf numFmtId="194" fontId="0" fillId="0" borderId="10" xfId="0" applyNumberFormat="1" applyFill="1" applyBorder="1" applyAlignment="1" applyProtection="1">
      <alignment horizontal="right" vertical="center" wrapText="1"/>
      <protection/>
    </xf>
    <xf numFmtId="194" fontId="0" fillId="0" borderId="10" xfId="0" applyNumberFormat="1" applyFill="1" applyBorder="1" applyAlignment="1">
      <alignment/>
    </xf>
    <xf numFmtId="194" fontId="0" fillId="0" borderId="10" xfId="0" applyNumberFormat="1" applyFont="1" applyFill="1" applyBorder="1" applyAlignment="1" applyProtection="1">
      <alignment horizontal="center" vertical="center" wrapText="1"/>
      <protection/>
    </xf>
    <xf numFmtId="194" fontId="0" fillId="0" borderId="10" xfId="0" applyNumberFormat="1" applyFont="1" applyFill="1" applyBorder="1" applyAlignment="1" applyProtection="1">
      <alignment horizontal="right" vertical="center" wrapText="1"/>
      <protection/>
    </xf>
    <xf numFmtId="194" fontId="0" fillId="0" borderId="10" xfId="0" applyNumberFormat="1" applyBorder="1" applyAlignment="1">
      <alignment horizontal="center" vertical="center" wrapText="1"/>
    </xf>
    <xf numFmtId="194" fontId="0" fillId="0" borderId="11" xfId="0" applyNumberFormat="1" applyBorder="1" applyAlignment="1">
      <alignment horizontal="center" vertical="center"/>
    </xf>
    <xf numFmtId="194" fontId="0" fillId="0" borderId="10" xfId="0" applyNumberFormat="1" applyBorder="1" applyAlignment="1">
      <alignment/>
    </xf>
    <xf numFmtId="49" fontId="2" fillId="0" borderId="10" xfId="0" applyNumberFormat="1" applyFont="1" applyFill="1" applyBorder="1" applyAlignment="1" applyProtection="1">
      <alignment horizontal="center" vertical="center"/>
      <protection/>
    </xf>
    <xf numFmtId="49" fontId="36" fillId="0" borderId="10" xfId="0" applyNumberFormat="1" applyFont="1" applyFill="1" applyBorder="1" applyAlignment="1" applyProtection="1">
      <alignment horizontal="center" vertical="center"/>
      <protection/>
    </xf>
    <xf numFmtId="4" fontId="2" fillId="0" borderId="10" xfId="0" applyNumberFormat="1" applyFont="1" applyFill="1" applyBorder="1" applyAlignment="1" applyProtection="1">
      <alignment horizontal="center" vertical="center" wrapText="1"/>
      <protection/>
    </xf>
    <xf numFmtId="195" fontId="0" fillId="0" borderId="10" xfId="0" applyNumberFormat="1" applyFill="1" applyBorder="1" applyAlignment="1">
      <alignment horizontal="center" vertical="center"/>
    </xf>
    <xf numFmtId="0" fontId="0" fillId="0" borderId="10" xfId="0" applyBorder="1" applyAlignment="1">
      <alignment vertical="center" wrapText="1"/>
    </xf>
    <xf numFmtId="0" fontId="5" fillId="0" borderId="10" xfId="0" applyFont="1" applyBorder="1" applyAlignment="1">
      <alignment horizontal="center" vertical="center" wrapText="1"/>
    </xf>
    <xf numFmtId="0" fontId="5" fillId="0" borderId="10"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10" xfId="0" applyNumberFormat="1" applyBorder="1" applyAlignment="1">
      <alignment horizontal="center" vertical="center"/>
    </xf>
    <xf numFmtId="0" fontId="2" fillId="0" borderId="11" xfId="40" applyFont="1" applyBorder="1" applyAlignment="1">
      <alignment horizontal="left" vertical="top" wrapText="1"/>
      <protection/>
    </xf>
    <xf numFmtId="0" fontId="2" fillId="0" borderId="10" xfId="40" applyBorder="1" applyAlignment="1">
      <alignment horizontal="center" vertical="center" wrapText="1"/>
      <protection/>
    </xf>
    <xf numFmtId="0" fontId="2" fillId="0" borderId="11" xfId="40" applyBorder="1" applyAlignment="1">
      <alignment horizontal="center" vertical="center" wrapText="1"/>
      <protection/>
    </xf>
    <xf numFmtId="0" fontId="2" fillId="0" borderId="10" xfId="0" applyNumberFormat="1" applyFont="1" applyBorder="1" applyAlignment="1">
      <alignment horizontal="left" vertical="center"/>
    </xf>
    <xf numFmtId="0" fontId="2" fillId="0" borderId="11" xfId="0" applyNumberFormat="1" applyFont="1" applyBorder="1" applyAlignment="1">
      <alignment horizontal="left" vertical="center"/>
    </xf>
    <xf numFmtId="0" fontId="13" fillId="0" borderId="13" xfId="0" applyNumberFormat="1" applyFont="1" applyBorder="1" applyAlignment="1">
      <alignment horizontal="center" vertical="center"/>
    </xf>
    <xf numFmtId="0" fontId="13" fillId="0" borderId="14" xfId="0" applyNumberFormat="1" applyFont="1" applyBorder="1" applyAlignment="1">
      <alignment horizontal="center" vertical="center"/>
    </xf>
    <xf numFmtId="0" fontId="13" fillId="0" borderId="15" xfId="0" applyNumberFormat="1" applyFont="1" applyBorder="1" applyAlignment="1">
      <alignment horizontal="center" vertical="center"/>
    </xf>
    <xf numFmtId="0" fontId="15" fillId="0" borderId="0" xfId="0" applyFont="1" applyAlignment="1">
      <alignment horizontal="center"/>
    </xf>
    <xf numFmtId="0" fontId="2" fillId="0" borderId="10" xfId="0" applyNumberFormat="1" applyFont="1" applyBorder="1" applyAlignment="1">
      <alignment horizontal="left" vertical="center"/>
    </xf>
    <xf numFmtId="0" fontId="0" fillId="0" borderId="9"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4" fillId="0" borderId="0" xfId="0" applyFont="1" applyFill="1" applyAlignment="1">
      <alignment horizontal="center" vertical="center"/>
    </xf>
    <xf numFmtId="0" fontId="0" fillId="0" borderId="10" xfId="0" applyNumberFormat="1" applyFont="1" applyFill="1" applyBorder="1" applyAlignment="1" applyProtection="1">
      <alignment horizontal="center" vertical="center"/>
      <protection/>
    </xf>
    <xf numFmtId="0" fontId="0" fillId="0" borderId="9" xfId="0" applyBorder="1" applyAlignment="1">
      <alignment horizontal="center" vertical="center"/>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4" fillId="0" borderId="0" xfId="0" applyFont="1" applyAlignment="1">
      <alignment horizontal="center" vertical="center"/>
    </xf>
    <xf numFmtId="0" fontId="2" fillId="0" borderId="10" xfId="40" applyFont="1" applyBorder="1" applyAlignment="1">
      <alignment horizontal="center" vertical="center" wrapText="1"/>
      <protection/>
    </xf>
    <xf numFmtId="0" fontId="2" fillId="0" borderId="10" xfId="40" applyFont="1" applyBorder="1" applyAlignment="1">
      <alignment horizontal="left" vertical="center" wrapText="1"/>
      <protection/>
    </xf>
    <xf numFmtId="0" fontId="5" fillId="0" borderId="0" xfId="40" applyNumberFormat="1" applyFont="1" applyFill="1" applyBorder="1" applyAlignment="1">
      <alignment vertical="center" wrapText="1"/>
      <protection/>
    </xf>
    <xf numFmtId="0" fontId="2" fillId="0" borderId="19" xfId="40" applyFont="1" applyBorder="1" applyAlignment="1">
      <alignment horizontal="left" vertical="top" wrapText="1"/>
      <protection/>
    </xf>
    <xf numFmtId="0" fontId="2" fillId="0" borderId="20" xfId="40" applyFont="1" applyBorder="1" applyAlignment="1">
      <alignment horizontal="left" vertical="top" wrapText="1"/>
      <protection/>
    </xf>
    <xf numFmtId="0" fontId="2" fillId="0" borderId="20" xfId="40" applyBorder="1" applyAlignment="1">
      <alignment horizontal="left" vertical="top" wrapText="1"/>
      <protection/>
    </xf>
    <xf numFmtId="0" fontId="2" fillId="0" borderId="17" xfId="40" applyBorder="1" applyAlignment="1">
      <alignment horizontal="left" vertical="top" wrapText="1"/>
      <protection/>
    </xf>
    <xf numFmtId="0" fontId="2" fillId="0" borderId="19" xfId="40" applyFont="1" applyBorder="1" applyAlignment="1">
      <alignment horizontal="left" vertical="center" wrapText="1"/>
      <protection/>
    </xf>
    <xf numFmtId="0" fontId="2" fillId="0" borderId="20" xfId="40" applyFont="1" applyBorder="1" applyAlignment="1">
      <alignment horizontal="left" vertical="center" wrapText="1"/>
      <protection/>
    </xf>
    <xf numFmtId="0" fontId="2" fillId="0" borderId="13" xfId="40" applyBorder="1" applyAlignment="1">
      <alignment horizontal="right" vertical="center" wrapText="1"/>
      <protection/>
    </xf>
    <xf numFmtId="0" fontId="2" fillId="0" borderId="15" xfId="40" applyBorder="1" applyAlignment="1">
      <alignment horizontal="right" vertical="center" wrapText="1"/>
      <protection/>
    </xf>
    <xf numFmtId="0" fontId="2" fillId="0" borderId="13" xfId="40" applyFont="1" applyBorder="1" applyAlignment="1">
      <alignment horizontal="center" vertical="center" wrapText="1"/>
      <protection/>
    </xf>
    <xf numFmtId="0" fontId="2" fillId="0" borderId="14" xfId="40" applyFont="1" applyBorder="1" applyAlignment="1">
      <alignment horizontal="center" vertical="center" wrapText="1"/>
      <protection/>
    </xf>
    <xf numFmtId="0" fontId="2" fillId="0" borderId="15" xfId="40" applyFont="1" applyBorder="1" applyAlignment="1">
      <alignment horizontal="center" vertical="center" wrapText="1"/>
      <protection/>
    </xf>
    <xf numFmtId="0" fontId="2" fillId="0" borderId="19" xfId="40" applyFont="1" applyBorder="1" applyAlignment="1">
      <alignment horizontal="center" vertical="center" wrapText="1"/>
      <protection/>
    </xf>
    <xf numFmtId="0" fontId="1" fillId="0" borderId="20" xfId="0" applyFont="1" applyFill="1" applyBorder="1" applyAlignment="1">
      <alignment vertical="center"/>
    </xf>
    <xf numFmtId="0" fontId="1" fillId="0" borderId="17" xfId="0" applyFont="1" applyFill="1" applyBorder="1" applyAlignment="1">
      <alignment vertical="center"/>
    </xf>
    <xf numFmtId="0" fontId="1" fillId="0" borderId="21" xfId="0" applyFont="1" applyFill="1" applyBorder="1" applyAlignment="1">
      <alignment vertical="center"/>
    </xf>
    <xf numFmtId="0" fontId="1" fillId="0" borderId="0" xfId="0" applyFont="1" applyFill="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9" xfId="0" applyFont="1" applyFill="1" applyBorder="1" applyAlignment="1">
      <alignment vertical="center"/>
    </xf>
    <xf numFmtId="0" fontId="1" fillId="0" borderId="18" xfId="0" applyFont="1" applyFill="1" applyBorder="1" applyAlignment="1">
      <alignment vertical="center"/>
    </xf>
    <xf numFmtId="0" fontId="4" fillId="0" borderId="0" xfId="40" applyFont="1" applyAlignment="1">
      <alignment horizontal="center" vertical="center" wrapText="1"/>
      <protection/>
    </xf>
    <xf numFmtId="0" fontId="2" fillId="0" borderId="0" xfId="40" applyFont="1" applyAlignment="1">
      <alignment horizontal="center" vertical="center" wrapText="1"/>
      <protection/>
    </xf>
    <xf numFmtId="0" fontId="2" fillId="0" borderId="13" xfId="40" applyBorder="1" applyAlignment="1">
      <alignment horizontal="center" vertical="center" wrapText="1"/>
      <protection/>
    </xf>
    <xf numFmtId="0" fontId="2" fillId="0" borderId="14" xfId="40" applyBorder="1" applyAlignment="1">
      <alignment horizontal="center" vertical="center" wrapText="1"/>
      <protection/>
    </xf>
    <xf numFmtId="0" fontId="2" fillId="0" borderId="10" xfId="40" applyBorder="1" applyAlignment="1">
      <alignment horizontal="left" vertical="center" wrapText="1"/>
      <protection/>
    </xf>
    <xf numFmtId="0" fontId="2" fillId="0" borderId="16" xfId="40" applyBorder="1" applyAlignment="1">
      <alignment horizontal="left" vertical="center" wrapText="1"/>
      <protection/>
    </xf>
    <xf numFmtId="0" fontId="2" fillId="0" borderId="13" xfId="40" applyBorder="1" applyAlignment="1">
      <alignment horizontal="left" vertical="center" wrapText="1"/>
      <protection/>
    </xf>
    <xf numFmtId="0" fontId="2" fillId="0" borderId="11" xfId="40" applyBorder="1" applyAlignment="1">
      <alignment horizontal="left" vertical="center" wrapText="1"/>
      <protection/>
    </xf>
    <xf numFmtId="0" fontId="2" fillId="0" borderId="10" xfId="40" applyFont="1" applyBorder="1" applyAlignment="1">
      <alignment horizontal="left" vertical="top" wrapText="1"/>
      <protection/>
    </xf>
    <xf numFmtId="0" fontId="2" fillId="0" borderId="10" xfId="40" applyBorder="1" applyAlignment="1">
      <alignment horizontal="left" vertical="top" wrapText="1"/>
      <protection/>
    </xf>
    <xf numFmtId="0" fontId="2" fillId="0" borderId="0" xfId="0" applyFont="1" applyAlignment="1">
      <alignment horizontal="center"/>
    </xf>
    <xf numFmtId="0" fontId="13" fillId="0" borderId="0" xfId="0" applyFont="1" applyAlignment="1">
      <alignment horizontal="center" vertical="center"/>
    </xf>
    <xf numFmtId="0" fontId="14"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65" t="s">
        <v>1</v>
      </c>
    </row>
    <row r="3" spans="1:14" ht="93.75" customHeight="1">
      <c r="A3" s="66"/>
      <c r="N3" s="17"/>
    </row>
    <row r="4" ht="81.75" customHeight="1">
      <c r="A4" s="101" t="s">
        <v>433</v>
      </c>
    </row>
    <row r="5" ht="40.5" customHeight="1">
      <c r="A5" s="101" t="s">
        <v>266</v>
      </c>
    </row>
    <row r="6" ht="36.75" customHeight="1">
      <c r="A6" s="101" t="s">
        <v>267</v>
      </c>
    </row>
    <row r="7" ht="12.75" customHeight="1">
      <c r="A7" s="2"/>
    </row>
    <row r="8" ht="12.75" customHeight="1">
      <c r="A8" s="2"/>
    </row>
    <row r="9" ht="12.75" customHeight="1">
      <c r="A9" s="2"/>
    </row>
    <row r="10" ht="12.75" customHeight="1">
      <c r="A10" s="2"/>
    </row>
    <row r="11" ht="12.75" customHeight="1">
      <c r="A11" s="2"/>
    </row>
    <row r="12" ht="12.75" customHeight="1">
      <c r="A12" s="2"/>
    </row>
    <row r="13" ht="12.75" customHeight="1">
      <c r="A13" s="2"/>
    </row>
  </sheetData>
  <sheetProtection/>
  <printOptions horizontalCentered="1" verticalCentered="1"/>
  <pageMargins left="0.75" right="0.75" top="0.79" bottom="1" header="0" footer="0"/>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F39"/>
  <sheetViews>
    <sheetView showGridLines="0" showZeros="0" zoomScalePageLayoutView="0" workbookViewId="0" topLeftCell="A1">
      <selection activeCell="A1" sqref="A1:F39"/>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17" t="s">
        <v>19</v>
      </c>
    </row>
    <row r="2" spans="1:6" ht="28.5" customHeight="1">
      <c r="A2" s="25" t="s">
        <v>145</v>
      </c>
      <c r="B2" s="25"/>
      <c r="C2" s="25"/>
      <c r="D2" s="25"/>
      <c r="E2" s="25"/>
      <c r="F2" s="25"/>
    </row>
    <row r="3" ht="22.5" customHeight="1">
      <c r="F3" s="1" t="s">
        <v>35</v>
      </c>
    </row>
    <row r="4" spans="1:6" ht="22.5" customHeight="1">
      <c r="A4" s="26" t="s">
        <v>141</v>
      </c>
      <c r="B4" s="26" t="s">
        <v>142</v>
      </c>
      <c r="C4" s="26" t="s">
        <v>114</v>
      </c>
      <c r="D4" s="26" t="s">
        <v>137</v>
      </c>
      <c r="E4" s="26" t="s">
        <v>138</v>
      </c>
      <c r="F4" s="26" t="s">
        <v>140</v>
      </c>
    </row>
    <row r="5" spans="1:6" ht="21.75" customHeight="1">
      <c r="A5" s="51" t="s">
        <v>125</v>
      </c>
      <c r="B5" s="90" t="s">
        <v>125</v>
      </c>
      <c r="C5" s="20">
        <v>1</v>
      </c>
      <c r="D5" s="20">
        <v>2</v>
      </c>
      <c r="E5" s="20">
        <v>3</v>
      </c>
      <c r="F5" s="20" t="s">
        <v>125</v>
      </c>
    </row>
    <row r="6" spans="1:6" ht="17.25" customHeight="1">
      <c r="A6" s="51"/>
      <c r="B6" s="90" t="s">
        <v>114</v>
      </c>
      <c r="C6" s="83">
        <f>D6+E6</f>
        <v>668.53</v>
      </c>
      <c r="D6" s="118">
        <v>521.47</v>
      </c>
      <c r="E6" s="118">
        <v>147.06</v>
      </c>
      <c r="F6" s="119"/>
    </row>
    <row r="7" spans="1:6" ht="19.5" customHeight="1">
      <c r="A7" s="105" t="s">
        <v>299</v>
      </c>
      <c r="B7" s="105" t="s">
        <v>291</v>
      </c>
      <c r="C7" s="69"/>
      <c r="D7" s="120"/>
      <c r="E7" s="120"/>
      <c r="F7" s="119"/>
    </row>
    <row r="8" spans="1:6" ht="19.5" customHeight="1">
      <c r="A8" s="111" t="s">
        <v>300</v>
      </c>
      <c r="B8" s="112" t="s">
        <v>301</v>
      </c>
      <c r="C8" s="42">
        <f>D8+E8+F8</f>
        <v>225.192489</v>
      </c>
      <c r="D8" s="121">
        <v>225.192489</v>
      </c>
      <c r="E8" s="121"/>
      <c r="F8" s="119"/>
    </row>
    <row r="9" spans="1:6" ht="19.5" customHeight="1">
      <c r="A9" s="111" t="s">
        <v>380</v>
      </c>
      <c r="B9" s="112" t="s">
        <v>381</v>
      </c>
      <c r="C9" s="42">
        <f aca="true" t="shared" si="0" ref="C9:C39">D9+E9+F9</f>
        <v>62.616</v>
      </c>
      <c r="D9" s="121">
        <v>62.616</v>
      </c>
      <c r="E9" s="121"/>
      <c r="F9" s="119"/>
    </row>
    <row r="10" spans="1:6" ht="19.5" customHeight="1">
      <c r="A10" s="111" t="s">
        <v>382</v>
      </c>
      <c r="B10" s="112" t="s">
        <v>383</v>
      </c>
      <c r="C10" s="42">
        <f t="shared" si="0"/>
        <v>12.4078</v>
      </c>
      <c r="D10" s="121">
        <v>12.4078</v>
      </c>
      <c r="E10" s="121"/>
      <c r="F10" s="119"/>
    </row>
    <row r="11" spans="1:6" ht="19.5" customHeight="1">
      <c r="A11" s="111" t="s">
        <v>384</v>
      </c>
      <c r="B11" s="112" t="s">
        <v>307</v>
      </c>
      <c r="C11" s="42">
        <f t="shared" si="0"/>
        <v>51.828</v>
      </c>
      <c r="D11" s="121">
        <v>51.828</v>
      </c>
      <c r="E11" s="121"/>
      <c r="F11" s="119"/>
    </row>
    <row r="12" spans="1:6" ht="19.5" customHeight="1">
      <c r="A12" s="111" t="s">
        <v>308</v>
      </c>
      <c r="B12" s="112" t="s">
        <v>309</v>
      </c>
      <c r="C12" s="42">
        <f t="shared" si="0"/>
        <v>62.0207</v>
      </c>
      <c r="D12" s="121">
        <v>62.0207</v>
      </c>
      <c r="E12" s="121"/>
      <c r="F12" s="122"/>
    </row>
    <row r="13" spans="1:6" ht="19.5" customHeight="1">
      <c r="A13" s="111" t="s">
        <v>310</v>
      </c>
      <c r="B13" s="112" t="s">
        <v>311</v>
      </c>
      <c r="C13" s="42">
        <f t="shared" si="0"/>
        <v>24.808294</v>
      </c>
      <c r="D13" s="121">
        <v>24.808294</v>
      </c>
      <c r="E13" s="121"/>
      <c r="F13" s="123"/>
    </row>
    <row r="14" spans="1:6" ht="19.5" customHeight="1">
      <c r="A14" s="111" t="s">
        <v>312</v>
      </c>
      <c r="B14" s="112" t="s">
        <v>313</v>
      </c>
      <c r="C14" s="42">
        <f t="shared" si="0"/>
        <v>1.348351</v>
      </c>
      <c r="D14" s="121">
        <v>1.348351</v>
      </c>
      <c r="E14" s="121"/>
      <c r="F14" s="119"/>
    </row>
    <row r="15" spans="1:6" ht="19.5" customHeight="1">
      <c r="A15" s="111" t="s">
        <v>314</v>
      </c>
      <c r="B15" s="112" t="s">
        <v>315</v>
      </c>
      <c r="C15" s="42">
        <f t="shared" si="0"/>
        <v>41.356716</v>
      </c>
      <c r="D15" s="121">
        <v>41.356716</v>
      </c>
      <c r="E15" s="121"/>
      <c r="F15" s="119"/>
    </row>
    <row r="16" spans="1:6" ht="19.5" customHeight="1">
      <c r="A16" s="111" t="s">
        <v>385</v>
      </c>
      <c r="B16" s="112" t="s">
        <v>317</v>
      </c>
      <c r="C16" s="42">
        <f t="shared" si="0"/>
        <v>8.1816</v>
      </c>
      <c r="D16" s="121">
        <v>8.1816</v>
      </c>
      <c r="E16" s="121"/>
      <c r="F16" s="119"/>
    </row>
    <row r="17" spans="1:6" ht="19.5" customHeight="1">
      <c r="A17" s="105" t="s">
        <v>318</v>
      </c>
      <c r="B17" s="105" t="s">
        <v>292</v>
      </c>
      <c r="C17" s="42">
        <f t="shared" si="0"/>
        <v>0</v>
      </c>
      <c r="D17" s="121"/>
      <c r="E17" s="121"/>
      <c r="F17" s="119"/>
    </row>
    <row r="18" spans="1:6" ht="19.5" customHeight="1">
      <c r="A18" s="111" t="s">
        <v>319</v>
      </c>
      <c r="B18" s="112" t="s">
        <v>320</v>
      </c>
      <c r="C18" s="42">
        <f t="shared" si="0"/>
        <v>19.45</v>
      </c>
      <c r="D18" s="124"/>
      <c r="E18" s="124">
        <v>19.45</v>
      </c>
      <c r="F18" s="119"/>
    </row>
    <row r="19" spans="1:6" ht="19.5" customHeight="1">
      <c r="A19" s="111" t="s">
        <v>321</v>
      </c>
      <c r="B19" s="112" t="s">
        <v>322</v>
      </c>
      <c r="C19" s="42">
        <f t="shared" si="0"/>
        <v>1.722</v>
      </c>
      <c r="D19" s="124"/>
      <c r="E19" s="124">
        <v>1.722</v>
      </c>
      <c r="F19" s="119"/>
    </row>
    <row r="20" spans="1:6" ht="19.5" customHeight="1">
      <c r="A20" s="111" t="s">
        <v>323</v>
      </c>
      <c r="B20" s="112" t="s">
        <v>324</v>
      </c>
      <c r="C20" s="42">
        <f t="shared" si="0"/>
        <v>2.845</v>
      </c>
      <c r="D20" s="124"/>
      <c r="E20" s="124">
        <v>2.845</v>
      </c>
      <c r="F20" s="119"/>
    </row>
    <row r="21" spans="1:6" ht="19.5" customHeight="1">
      <c r="A21" s="111" t="s">
        <v>325</v>
      </c>
      <c r="B21" s="112" t="s">
        <v>326</v>
      </c>
      <c r="C21" s="42">
        <f t="shared" si="0"/>
        <v>5.305</v>
      </c>
      <c r="D21" s="124"/>
      <c r="E21" s="124">
        <v>5.305</v>
      </c>
      <c r="F21" s="122"/>
    </row>
    <row r="22" spans="1:6" ht="19.5" customHeight="1">
      <c r="A22" s="111" t="s">
        <v>327</v>
      </c>
      <c r="B22" s="112" t="s">
        <v>328</v>
      </c>
      <c r="C22" s="42">
        <f t="shared" si="0"/>
        <v>3.69</v>
      </c>
      <c r="D22" s="124"/>
      <c r="E22" s="124">
        <v>3.69</v>
      </c>
      <c r="F22" s="123"/>
    </row>
    <row r="23" spans="1:6" ht="19.5" customHeight="1">
      <c r="A23" s="111" t="s">
        <v>329</v>
      </c>
      <c r="B23" s="112" t="s">
        <v>330</v>
      </c>
      <c r="C23" s="42">
        <f t="shared" si="0"/>
        <v>7.15</v>
      </c>
      <c r="D23" s="124"/>
      <c r="E23" s="124">
        <v>7.15</v>
      </c>
      <c r="F23" s="119"/>
    </row>
    <row r="24" spans="1:6" ht="19.5" customHeight="1">
      <c r="A24" s="111" t="s">
        <v>331</v>
      </c>
      <c r="B24" s="112" t="s">
        <v>332</v>
      </c>
      <c r="C24" s="42">
        <f t="shared" si="0"/>
        <v>19.68</v>
      </c>
      <c r="D24" s="124"/>
      <c r="E24" s="124">
        <v>19.68</v>
      </c>
      <c r="F24" s="119"/>
    </row>
    <row r="25" spans="1:6" ht="19.5" customHeight="1">
      <c r="A25" s="111" t="s">
        <v>333</v>
      </c>
      <c r="B25" s="112" t="s">
        <v>334</v>
      </c>
      <c r="C25" s="42">
        <f t="shared" si="0"/>
        <v>1.845</v>
      </c>
      <c r="D25" s="124"/>
      <c r="E25" s="124">
        <v>1.845</v>
      </c>
      <c r="F25" s="124"/>
    </row>
    <row r="26" spans="1:6" ht="19.5" customHeight="1">
      <c r="A26" s="111" t="s">
        <v>335</v>
      </c>
      <c r="B26" s="112" t="s">
        <v>336</v>
      </c>
      <c r="C26" s="42">
        <f t="shared" si="0"/>
        <v>3.813</v>
      </c>
      <c r="D26" s="124"/>
      <c r="E26" s="124">
        <v>3.813</v>
      </c>
      <c r="F26" s="124"/>
    </row>
    <row r="27" spans="1:6" ht="19.5" customHeight="1">
      <c r="A27" s="111" t="s">
        <v>337</v>
      </c>
      <c r="B27" s="112" t="s">
        <v>338</v>
      </c>
      <c r="C27" s="42">
        <f t="shared" si="0"/>
        <v>1.845</v>
      </c>
      <c r="D27" s="124"/>
      <c r="E27" s="124">
        <v>1.845</v>
      </c>
      <c r="F27" s="124"/>
    </row>
    <row r="28" spans="1:6" ht="19.5" customHeight="1">
      <c r="A28" s="111" t="s">
        <v>339</v>
      </c>
      <c r="B28" s="112" t="s">
        <v>340</v>
      </c>
      <c r="C28" s="42">
        <f t="shared" si="0"/>
        <v>14.925</v>
      </c>
      <c r="D28" s="124"/>
      <c r="E28" s="124">
        <v>14.925</v>
      </c>
      <c r="F28" s="124"/>
    </row>
    <row r="29" spans="1:6" ht="19.5" customHeight="1">
      <c r="A29" s="111" t="s">
        <v>341</v>
      </c>
      <c r="B29" s="112" t="s">
        <v>342</v>
      </c>
      <c r="C29" s="42">
        <f t="shared" si="0"/>
        <v>5.78</v>
      </c>
      <c r="D29" s="124"/>
      <c r="E29" s="23">
        <v>5.78</v>
      </c>
      <c r="F29" s="124"/>
    </row>
    <row r="30" spans="1:6" ht="19.5" customHeight="1">
      <c r="A30" s="111" t="s">
        <v>343</v>
      </c>
      <c r="B30" s="112" t="s">
        <v>344</v>
      </c>
      <c r="C30" s="42">
        <f t="shared" si="0"/>
        <v>8</v>
      </c>
      <c r="D30" s="124"/>
      <c r="E30" s="23">
        <v>8</v>
      </c>
      <c r="F30" s="124"/>
    </row>
    <row r="31" spans="1:6" ht="19.5" customHeight="1">
      <c r="A31" s="111" t="s">
        <v>345</v>
      </c>
      <c r="B31" s="112" t="s">
        <v>346</v>
      </c>
      <c r="C31" s="42">
        <f t="shared" si="0"/>
        <v>13.68</v>
      </c>
      <c r="D31" s="124"/>
      <c r="E31" s="23">
        <v>13.68</v>
      </c>
      <c r="F31" s="124"/>
    </row>
    <row r="32" spans="1:6" ht="19.5" customHeight="1">
      <c r="A32" s="111" t="s">
        <v>347</v>
      </c>
      <c r="B32" s="112" t="s">
        <v>348</v>
      </c>
      <c r="C32" s="42">
        <f t="shared" si="0"/>
        <v>37.33</v>
      </c>
      <c r="D32" s="124"/>
      <c r="E32" s="23">
        <v>37.33</v>
      </c>
      <c r="F32" s="124"/>
    </row>
    <row r="33" spans="1:6" ht="19.5" customHeight="1">
      <c r="A33" s="113" t="s">
        <v>386</v>
      </c>
      <c r="B33" s="105" t="s">
        <v>387</v>
      </c>
      <c r="C33" s="42">
        <f t="shared" si="0"/>
        <v>0</v>
      </c>
      <c r="D33" s="124"/>
      <c r="E33" s="124"/>
      <c r="F33" s="124"/>
    </row>
    <row r="34" spans="1:6" ht="19.5" customHeight="1">
      <c r="A34" s="114" t="s">
        <v>388</v>
      </c>
      <c r="B34" s="112" t="s">
        <v>389</v>
      </c>
      <c r="C34" s="42">
        <f t="shared" si="0"/>
        <v>6.1602</v>
      </c>
      <c r="D34" s="124">
        <v>6.1602</v>
      </c>
      <c r="E34" s="124"/>
      <c r="F34" s="124"/>
    </row>
    <row r="35" spans="1:6" ht="19.5" customHeight="1">
      <c r="A35" s="114" t="s">
        <v>390</v>
      </c>
      <c r="B35" s="112" t="s">
        <v>391</v>
      </c>
      <c r="C35" s="42">
        <f t="shared" si="0"/>
        <v>2.6136</v>
      </c>
      <c r="D35" s="124">
        <v>2.6136</v>
      </c>
      <c r="E35" s="124"/>
      <c r="F35" s="124"/>
    </row>
    <row r="36" spans="1:6" ht="19.5" customHeight="1">
      <c r="A36" s="114" t="s">
        <v>390</v>
      </c>
      <c r="B36" s="112" t="s">
        <v>392</v>
      </c>
      <c r="C36" s="42">
        <f t="shared" si="0"/>
        <v>16.2374</v>
      </c>
      <c r="D36" s="124">
        <v>16.2374</v>
      </c>
      <c r="E36" s="124"/>
      <c r="F36" s="124"/>
    </row>
    <row r="37" spans="1:6" ht="19.5" customHeight="1">
      <c r="A37" s="114" t="s">
        <v>393</v>
      </c>
      <c r="B37" s="112" t="s">
        <v>394</v>
      </c>
      <c r="C37" s="42">
        <f t="shared" si="0"/>
        <v>5.28</v>
      </c>
      <c r="D37" s="124">
        <v>5.28</v>
      </c>
      <c r="E37" s="124"/>
      <c r="F37" s="124"/>
    </row>
    <row r="38" spans="1:6" ht="19.5" customHeight="1">
      <c r="A38" s="114" t="s">
        <v>395</v>
      </c>
      <c r="B38" s="112" t="s">
        <v>396</v>
      </c>
      <c r="C38" s="42">
        <f t="shared" si="0"/>
        <v>0.4188</v>
      </c>
      <c r="D38" s="124">
        <v>0.4188</v>
      </c>
      <c r="E38" s="124"/>
      <c r="F38" s="124"/>
    </row>
    <row r="39" spans="1:6" ht="19.5" customHeight="1">
      <c r="A39" s="114" t="s">
        <v>397</v>
      </c>
      <c r="B39" s="112" t="s">
        <v>398</v>
      </c>
      <c r="C39" s="42">
        <f t="shared" si="0"/>
        <v>1</v>
      </c>
      <c r="D39" s="124">
        <v>1</v>
      </c>
      <c r="E39" s="124"/>
      <c r="F39" s="124"/>
    </row>
  </sheetData>
  <sheetProtection/>
  <printOptions horizontalCentered="1"/>
  <pageMargins left="0.59" right="0.59" top="0.79" bottom="0.79" header="0.5" footer="0.5"/>
  <pageSetup fitToHeight="1000"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29" t="s">
        <v>21</v>
      </c>
      <c r="B1" s="30"/>
      <c r="C1" s="30"/>
      <c r="D1" s="30"/>
      <c r="E1" s="30"/>
      <c r="F1" s="31"/>
    </row>
    <row r="2" spans="1:6" ht="16.5" customHeight="1">
      <c r="A2" s="32" t="s">
        <v>22</v>
      </c>
      <c r="B2" s="33"/>
      <c r="C2" s="33"/>
      <c r="D2" s="33"/>
      <c r="E2" s="33"/>
      <c r="F2" s="33"/>
    </row>
    <row r="3" spans="1:6" ht="16.5" customHeight="1">
      <c r="A3" s="144"/>
      <c r="B3" s="144"/>
      <c r="C3" s="34"/>
      <c r="D3" s="34"/>
      <c r="E3" s="35"/>
      <c r="F3" s="35" t="s">
        <v>35</v>
      </c>
    </row>
    <row r="4" spans="1:6" ht="16.5" customHeight="1">
      <c r="A4" s="145" t="s">
        <v>36</v>
      </c>
      <c r="B4" s="145"/>
      <c r="C4" s="145" t="s">
        <v>37</v>
      </c>
      <c r="D4" s="145"/>
      <c r="E4" s="145"/>
      <c r="F4" s="145"/>
    </row>
    <row r="5" spans="1:6" ht="16.5" customHeight="1">
      <c r="A5" s="37" t="s">
        <v>38</v>
      </c>
      <c r="B5" s="37" t="s">
        <v>39</v>
      </c>
      <c r="C5" s="37" t="s">
        <v>40</v>
      </c>
      <c r="D5" s="38" t="s">
        <v>39</v>
      </c>
      <c r="E5" s="37" t="s">
        <v>41</v>
      </c>
      <c r="F5" s="37" t="s">
        <v>39</v>
      </c>
    </row>
    <row r="6" spans="1:6" ht="16.5" customHeight="1">
      <c r="A6" s="39" t="s">
        <v>146</v>
      </c>
      <c r="B6" s="40"/>
      <c r="C6" s="41" t="s">
        <v>147</v>
      </c>
      <c r="D6" s="42"/>
      <c r="E6" s="43" t="s">
        <v>148</v>
      </c>
      <c r="F6" s="83">
        <f>SUM(F7:F10)</f>
        <v>0</v>
      </c>
    </row>
    <row r="7" spans="1:6" ht="16.5" customHeight="1">
      <c r="A7" s="44"/>
      <c r="B7" s="40"/>
      <c r="C7" s="41" t="s">
        <v>149</v>
      </c>
      <c r="D7" s="42"/>
      <c r="E7" s="45" t="s">
        <v>150</v>
      </c>
      <c r="F7" s="69"/>
    </row>
    <row r="8" spans="1:8" ht="16.5" customHeight="1">
      <c r="A8" s="44"/>
      <c r="B8" s="40"/>
      <c r="C8" s="41" t="s">
        <v>151</v>
      </c>
      <c r="D8" s="42"/>
      <c r="E8" s="45" t="s">
        <v>152</v>
      </c>
      <c r="F8" s="69"/>
      <c r="H8" s="17"/>
    </row>
    <row r="9" spans="1:6" ht="16.5" customHeight="1">
      <c r="A9" s="39"/>
      <c r="B9" s="40"/>
      <c r="C9" s="41" t="s">
        <v>153</v>
      </c>
      <c r="D9" s="42"/>
      <c r="E9" s="45" t="s">
        <v>154</v>
      </c>
      <c r="F9" s="69"/>
    </row>
    <row r="10" spans="1:7" ht="16.5" customHeight="1">
      <c r="A10" s="39"/>
      <c r="B10" s="40"/>
      <c r="C10" s="41" t="s">
        <v>155</v>
      </c>
      <c r="D10" s="42"/>
      <c r="E10" s="45" t="s">
        <v>156</v>
      </c>
      <c r="F10" s="69"/>
      <c r="G10" s="17"/>
    </row>
    <row r="11" spans="1:7" ht="16.5" customHeight="1">
      <c r="A11" s="44"/>
      <c r="B11" s="40"/>
      <c r="C11" s="41" t="s">
        <v>157</v>
      </c>
      <c r="D11" s="42"/>
      <c r="E11" s="45" t="s">
        <v>158</v>
      </c>
      <c r="F11" s="83">
        <f>SUM(F12:F21)</f>
        <v>0</v>
      </c>
      <c r="G11" s="17"/>
    </row>
    <row r="12" spans="1:7" ht="16.5" customHeight="1">
      <c r="A12" s="44"/>
      <c r="B12" s="40"/>
      <c r="C12" s="41" t="s">
        <v>159</v>
      </c>
      <c r="D12" s="42"/>
      <c r="E12" s="45" t="s">
        <v>150</v>
      </c>
      <c r="F12" s="69"/>
      <c r="G12" s="17"/>
    </row>
    <row r="13" spans="1:7" ht="16.5" customHeight="1">
      <c r="A13" s="46"/>
      <c r="B13" s="40"/>
      <c r="C13" s="41" t="s">
        <v>160</v>
      </c>
      <c r="D13" s="42"/>
      <c r="E13" s="45" t="s">
        <v>152</v>
      </c>
      <c r="F13" s="69"/>
      <c r="G13" s="17"/>
    </row>
    <row r="14" spans="1:6" ht="16.5" customHeight="1">
      <c r="A14" s="46"/>
      <c r="B14" s="40"/>
      <c r="C14" s="41" t="s">
        <v>161</v>
      </c>
      <c r="D14" s="42"/>
      <c r="E14" s="45" t="s">
        <v>154</v>
      </c>
      <c r="F14" s="69"/>
    </row>
    <row r="15" spans="1:6" ht="16.5" customHeight="1">
      <c r="A15" s="46"/>
      <c r="B15" s="40"/>
      <c r="C15" s="41" t="s">
        <v>162</v>
      </c>
      <c r="D15" s="42"/>
      <c r="E15" s="45" t="s">
        <v>163</v>
      </c>
      <c r="F15" s="69"/>
    </row>
    <row r="16" spans="1:8" ht="16.5" customHeight="1">
      <c r="A16" s="22"/>
      <c r="B16" s="47"/>
      <c r="C16" s="41" t="s">
        <v>164</v>
      </c>
      <c r="D16" s="42"/>
      <c r="E16" s="45" t="s">
        <v>165</v>
      </c>
      <c r="F16" s="69"/>
      <c r="H16" s="17"/>
    </row>
    <row r="17" spans="1:6" ht="16.5" customHeight="1">
      <c r="A17" s="23"/>
      <c r="B17" s="47"/>
      <c r="C17" s="41" t="s">
        <v>166</v>
      </c>
      <c r="D17" s="42"/>
      <c r="E17" s="45" t="s">
        <v>167</v>
      </c>
      <c r="F17" s="69"/>
    </row>
    <row r="18" spans="1:6" ht="16.5" customHeight="1">
      <c r="A18" s="23"/>
      <c r="B18" s="47"/>
      <c r="C18" s="41" t="s">
        <v>168</v>
      </c>
      <c r="D18" s="42"/>
      <c r="E18" s="45" t="s">
        <v>169</v>
      </c>
      <c r="F18" s="69"/>
    </row>
    <row r="19" spans="1:6" ht="16.5" customHeight="1">
      <c r="A19" s="46"/>
      <c r="B19" s="47"/>
      <c r="C19" s="41" t="s">
        <v>170</v>
      </c>
      <c r="D19" s="42"/>
      <c r="E19" s="45" t="s">
        <v>171</v>
      </c>
      <c r="F19" s="69"/>
    </row>
    <row r="20" spans="1:6" ht="16.5" customHeight="1">
      <c r="A20" s="46"/>
      <c r="B20" s="40"/>
      <c r="C20" s="41" t="s">
        <v>172</v>
      </c>
      <c r="D20" s="42"/>
      <c r="E20" s="45" t="s">
        <v>173</v>
      </c>
      <c r="F20" s="69"/>
    </row>
    <row r="21" spans="1:6" ht="16.5" customHeight="1">
      <c r="A21" s="22"/>
      <c r="B21" s="40"/>
      <c r="C21" s="23"/>
      <c r="D21" s="42"/>
      <c r="E21" s="45" t="s">
        <v>174</v>
      </c>
      <c r="F21" s="69"/>
    </row>
    <row r="22" spans="1:6" ht="16.5" customHeight="1">
      <c r="A22" s="23"/>
      <c r="B22" s="40"/>
      <c r="C22" s="23"/>
      <c r="D22" s="42"/>
      <c r="E22" s="48" t="s">
        <v>175</v>
      </c>
      <c r="F22" s="69"/>
    </row>
    <row r="23" spans="1:6" ht="16.5" customHeight="1">
      <c r="A23" s="23"/>
      <c r="B23" s="40"/>
      <c r="C23" s="23"/>
      <c r="D23" s="42"/>
      <c r="E23" s="48" t="s">
        <v>176</v>
      </c>
      <c r="F23" s="69"/>
    </row>
    <row r="24" spans="1:6" ht="16.5" customHeight="1">
      <c r="A24" s="23"/>
      <c r="B24" s="40"/>
      <c r="C24" s="41"/>
      <c r="D24" s="49"/>
      <c r="E24" s="48" t="s">
        <v>177</v>
      </c>
      <c r="F24" s="69"/>
    </row>
    <row r="25" spans="1:6" ht="16.5" customHeight="1">
      <c r="A25" s="23"/>
      <c r="B25" s="40"/>
      <c r="C25" s="41"/>
      <c r="D25" s="49"/>
      <c r="E25" s="39"/>
      <c r="F25" s="78"/>
    </row>
    <row r="26" spans="1:6" ht="16.5" customHeight="1">
      <c r="A26" s="38" t="s">
        <v>99</v>
      </c>
      <c r="B26" s="80">
        <f>B6</f>
        <v>0</v>
      </c>
      <c r="C26" s="38" t="s">
        <v>100</v>
      </c>
      <c r="D26" s="81">
        <f>SUM(D6:D20)</f>
        <v>0</v>
      </c>
      <c r="E26" s="38" t="s">
        <v>100</v>
      </c>
      <c r="F26" s="82">
        <f>SUM(F6,F11,F21,F22,F23)</f>
        <v>0</v>
      </c>
    </row>
    <row r="27" spans="2:6" ht="12.75" customHeight="1">
      <c r="B27" s="17"/>
      <c r="D27" s="17"/>
      <c r="F27" s="17"/>
    </row>
    <row r="28" spans="2:6" ht="12.75" customHeight="1">
      <c r="B28" s="17"/>
      <c r="D28" s="17"/>
      <c r="F28" s="17"/>
    </row>
    <row r="29" spans="2:6" ht="12.75" customHeight="1">
      <c r="B29" s="17"/>
      <c r="D29" s="17"/>
      <c r="F29" s="17"/>
    </row>
    <row r="30" spans="2:6" ht="12.75" customHeight="1">
      <c r="B30" s="17"/>
      <c r="D30" s="17"/>
      <c r="F30" s="17"/>
    </row>
    <row r="31" spans="2:6" ht="12.75" customHeight="1">
      <c r="B31" s="17"/>
      <c r="D31" s="17"/>
      <c r="F31" s="17"/>
    </row>
    <row r="32" spans="2:6" ht="12.75" customHeight="1">
      <c r="B32" s="17"/>
      <c r="D32" s="17"/>
      <c r="F32" s="17"/>
    </row>
    <row r="33" spans="2:6" ht="12.75" customHeight="1">
      <c r="B33" s="17"/>
      <c r="D33" s="17"/>
      <c r="F33" s="17"/>
    </row>
    <row r="34" spans="2:6" ht="12.75" customHeight="1">
      <c r="B34" s="17"/>
      <c r="D34" s="17"/>
      <c r="F34" s="17"/>
    </row>
    <row r="35" spans="2:6" ht="12.75" customHeight="1">
      <c r="B35" s="17"/>
      <c r="D35" s="17"/>
      <c r="F35" s="17"/>
    </row>
    <row r="36" spans="2:6" ht="12.75" customHeight="1">
      <c r="B36" s="17"/>
      <c r="D36" s="17"/>
      <c r="F36" s="17"/>
    </row>
    <row r="37" spans="2:6" ht="12.75" customHeight="1">
      <c r="B37" s="17"/>
      <c r="D37" s="17"/>
      <c r="F37" s="17"/>
    </row>
    <row r="38" spans="2:6" ht="12.75" customHeight="1">
      <c r="B38" s="17"/>
      <c r="D38" s="17"/>
      <c r="F38" s="17"/>
    </row>
    <row r="39" spans="2:4" ht="12.75" customHeight="1">
      <c r="B39" s="17"/>
      <c r="D39" s="17"/>
    </row>
    <row r="40" spans="2:4" ht="12.75" customHeight="1">
      <c r="B40" s="17"/>
      <c r="D40" s="17"/>
    </row>
    <row r="41" spans="2:4" ht="12.75" customHeight="1">
      <c r="B41" s="17"/>
      <c r="D41" s="17"/>
    </row>
    <row r="42" ht="12.75" customHeight="1">
      <c r="B42" s="17"/>
    </row>
    <row r="43" ht="12.75" customHeight="1">
      <c r="B43" s="17"/>
    </row>
    <row r="44" ht="12.75" customHeight="1">
      <c r="B44" s="17"/>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D23"/>
  <sheetViews>
    <sheetView showGridLines="0" showZeros="0" zoomScalePageLayoutView="0" workbookViewId="0" topLeftCell="A1">
      <selection activeCell="C15" sqref="C15"/>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17" t="s">
        <v>23</v>
      </c>
    </row>
    <row r="2" spans="1:4" ht="28.5" customHeight="1">
      <c r="A2" s="25" t="s">
        <v>24</v>
      </c>
      <c r="B2" s="25"/>
      <c r="C2" s="25"/>
      <c r="D2" s="25"/>
    </row>
    <row r="3" ht="22.5" customHeight="1">
      <c r="D3" s="102" t="s">
        <v>35</v>
      </c>
    </row>
    <row r="4" spans="1:4" ht="22.5" customHeight="1">
      <c r="A4" s="26" t="s">
        <v>110</v>
      </c>
      <c r="B4" s="19" t="s">
        <v>178</v>
      </c>
      <c r="C4" s="26" t="s">
        <v>179</v>
      </c>
      <c r="D4" s="26" t="s">
        <v>180</v>
      </c>
    </row>
    <row r="5" spans="1:4" ht="17.25" customHeight="1">
      <c r="A5" s="20" t="s">
        <v>125</v>
      </c>
      <c r="B5" s="20" t="s">
        <v>125</v>
      </c>
      <c r="C5" s="20" t="s">
        <v>125</v>
      </c>
      <c r="D5" s="21" t="s">
        <v>125</v>
      </c>
    </row>
    <row r="6" spans="1:4" ht="24.75" customHeight="1">
      <c r="A6" s="104" t="s">
        <v>289</v>
      </c>
      <c r="B6" s="104" t="s">
        <v>408</v>
      </c>
      <c r="C6" s="117">
        <v>49.2</v>
      </c>
      <c r="D6" s="19" t="s">
        <v>421</v>
      </c>
    </row>
    <row r="7" spans="1:4" ht="24.75" customHeight="1">
      <c r="A7" s="104" t="s">
        <v>289</v>
      </c>
      <c r="B7" s="22" t="s">
        <v>409</v>
      </c>
      <c r="C7" s="117">
        <v>32</v>
      </c>
      <c r="D7" s="19" t="s">
        <v>422</v>
      </c>
    </row>
    <row r="8" spans="1:4" ht="24.75" customHeight="1">
      <c r="A8" s="104" t="s">
        <v>289</v>
      </c>
      <c r="B8" s="22" t="s">
        <v>410</v>
      </c>
      <c r="C8" s="117">
        <v>93.24</v>
      </c>
      <c r="D8" s="19" t="s">
        <v>423</v>
      </c>
    </row>
    <row r="9" spans="1:4" ht="24.75" customHeight="1">
      <c r="A9" s="104" t="s">
        <v>289</v>
      </c>
      <c r="B9" s="22" t="s">
        <v>411</v>
      </c>
      <c r="C9" s="117">
        <v>382</v>
      </c>
      <c r="D9" s="19" t="s">
        <v>424</v>
      </c>
    </row>
    <row r="10" spans="1:4" ht="24.75" customHeight="1">
      <c r="A10" s="104" t="s">
        <v>289</v>
      </c>
      <c r="B10" s="22" t="s">
        <v>412</v>
      </c>
      <c r="C10" s="117">
        <v>555</v>
      </c>
      <c r="D10" s="19" t="s">
        <v>425</v>
      </c>
    </row>
    <row r="11" spans="1:4" ht="24.75" customHeight="1">
      <c r="A11" s="104" t="s">
        <v>289</v>
      </c>
      <c r="B11" s="22" t="s">
        <v>413</v>
      </c>
      <c r="C11" s="117">
        <v>39.2</v>
      </c>
      <c r="D11" s="19" t="s">
        <v>426</v>
      </c>
    </row>
    <row r="12" spans="1:4" ht="24.75" customHeight="1">
      <c r="A12" s="104" t="s">
        <v>289</v>
      </c>
      <c r="B12" s="22" t="s">
        <v>414</v>
      </c>
      <c r="C12" s="117">
        <v>7.384</v>
      </c>
      <c r="D12" s="19" t="s">
        <v>431</v>
      </c>
    </row>
    <row r="13" spans="1:4" ht="24.75" customHeight="1">
      <c r="A13" s="104" t="s">
        <v>289</v>
      </c>
      <c r="B13" s="22" t="s">
        <v>415</v>
      </c>
      <c r="C13" s="117">
        <v>175</v>
      </c>
      <c r="D13" s="19" t="s">
        <v>428</v>
      </c>
    </row>
    <row r="14" spans="1:4" ht="24.75" customHeight="1">
      <c r="A14" s="104" t="s">
        <v>289</v>
      </c>
      <c r="B14" s="22" t="s">
        <v>416</v>
      </c>
      <c r="C14" s="117">
        <v>70</v>
      </c>
      <c r="D14" s="19" t="s">
        <v>429</v>
      </c>
    </row>
    <row r="15" spans="1:4" ht="39" customHeight="1">
      <c r="A15" s="104" t="s">
        <v>289</v>
      </c>
      <c r="B15" s="22" t="s">
        <v>417</v>
      </c>
      <c r="C15" s="117">
        <v>300</v>
      </c>
      <c r="D15" s="19" t="s">
        <v>434</v>
      </c>
    </row>
    <row r="16" spans="1:4" ht="24.75" customHeight="1">
      <c r="A16" s="104" t="s">
        <v>289</v>
      </c>
      <c r="B16" s="22" t="s">
        <v>418</v>
      </c>
      <c r="C16" s="117">
        <v>730</v>
      </c>
      <c r="D16" s="19" t="s">
        <v>430</v>
      </c>
    </row>
    <row r="17" spans="1:4" ht="24.75" customHeight="1">
      <c r="A17" s="104" t="s">
        <v>289</v>
      </c>
      <c r="B17" s="22" t="s">
        <v>419</v>
      </c>
      <c r="C17" s="117">
        <v>41.14</v>
      </c>
      <c r="D17" s="19" t="s">
        <v>427</v>
      </c>
    </row>
    <row r="18" spans="1:4" ht="24.75" customHeight="1">
      <c r="A18" s="104" t="s">
        <v>289</v>
      </c>
      <c r="B18" s="22" t="s">
        <v>420</v>
      </c>
      <c r="C18" s="117">
        <v>7.5</v>
      </c>
      <c r="D18" s="19" t="s">
        <v>432</v>
      </c>
    </row>
    <row r="19" spans="1:4" s="91" customFormat="1" ht="24.75" customHeight="1">
      <c r="A19" s="55"/>
      <c r="B19" s="92"/>
      <c r="C19" s="128">
        <f>SUM(C6:C18)</f>
        <v>2481.664</v>
      </c>
      <c r="D19" s="129"/>
    </row>
    <row r="20" spans="1:2" ht="12.75" customHeight="1">
      <c r="A20" s="17"/>
      <c r="B20" s="17"/>
    </row>
    <row r="21" spans="1:3" ht="12.75" customHeight="1">
      <c r="A21" s="17"/>
      <c r="B21" s="17"/>
      <c r="C21" s="17"/>
    </row>
    <row r="22" spans="1:3" ht="12.75" customHeight="1">
      <c r="A22" s="17"/>
      <c r="B22" s="17"/>
      <c r="C22" s="17"/>
    </row>
    <row r="23" ht="12.75" customHeight="1">
      <c r="B23" s="17"/>
    </row>
  </sheetData>
  <sheetProtection/>
  <printOptions horizontalCentered="1"/>
  <pageMargins left="0.59" right="0.59" top="0.79" bottom="0.79" header="0.5" footer="0.5"/>
  <pageSetup fitToHeight="1000" fitToWidth="1"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zoomScalePageLayoutView="0" workbookViewId="0" topLeftCell="A1">
      <selection activeCell="O9" sqref="O9"/>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17" t="s">
        <v>25</v>
      </c>
    </row>
    <row r="2" spans="1:14" ht="23.25" customHeight="1">
      <c r="A2" s="25" t="s">
        <v>26</v>
      </c>
      <c r="B2" s="25"/>
      <c r="C2" s="25"/>
      <c r="D2" s="25"/>
      <c r="E2" s="25"/>
      <c r="F2" s="25"/>
      <c r="G2" s="25"/>
      <c r="H2" s="25"/>
      <c r="I2" s="25"/>
      <c r="J2" s="25"/>
      <c r="K2" s="25"/>
      <c r="L2" s="25"/>
      <c r="M2" s="25"/>
      <c r="N2" s="28"/>
    </row>
    <row r="3" spans="13:14" ht="26.25" customHeight="1">
      <c r="M3" s="153" t="s">
        <v>35</v>
      </c>
      <c r="N3" s="153"/>
    </row>
    <row r="4" spans="1:14" ht="18" customHeight="1">
      <c r="A4" s="147" t="s">
        <v>181</v>
      </c>
      <c r="B4" s="147"/>
      <c r="C4" s="147"/>
      <c r="D4" s="147" t="s">
        <v>110</v>
      </c>
      <c r="E4" s="157" t="s">
        <v>182</v>
      </c>
      <c r="F4" s="147" t="s">
        <v>183</v>
      </c>
      <c r="G4" s="154" t="s">
        <v>184</v>
      </c>
      <c r="H4" s="156" t="s">
        <v>185</v>
      </c>
      <c r="I4" s="147" t="s">
        <v>186</v>
      </c>
      <c r="J4" s="147" t="s">
        <v>141</v>
      </c>
      <c r="K4" s="147"/>
      <c r="L4" s="148" t="s">
        <v>187</v>
      </c>
      <c r="M4" s="147" t="s">
        <v>188</v>
      </c>
      <c r="N4" s="152" t="s">
        <v>189</v>
      </c>
    </row>
    <row r="5" spans="1:14" ht="18" customHeight="1">
      <c r="A5" s="26" t="s">
        <v>190</v>
      </c>
      <c r="B5" s="26" t="s">
        <v>191</v>
      </c>
      <c r="C5" s="26" t="s">
        <v>192</v>
      </c>
      <c r="D5" s="147"/>
      <c r="E5" s="157"/>
      <c r="F5" s="147"/>
      <c r="G5" s="155"/>
      <c r="H5" s="156"/>
      <c r="I5" s="147"/>
      <c r="J5" s="18" t="s">
        <v>190</v>
      </c>
      <c r="K5" s="18" t="s">
        <v>191</v>
      </c>
      <c r="L5" s="150"/>
      <c r="M5" s="147"/>
      <c r="N5" s="152"/>
    </row>
    <row r="6" spans="1:14" ht="18" customHeight="1">
      <c r="A6" s="26" t="s">
        <v>125</v>
      </c>
      <c r="B6" s="26" t="s">
        <v>125</v>
      </c>
      <c r="C6" s="26" t="s">
        <v>125</v>
      </c>
      <c r="D6" s="20" t="s">
        <v>125</v>
      </c>
      <c r="E6" s="20" t="s">
        <v>125</v>
      </c>
      <c r="F6" s="27" t="s">
        <v>125</v>
      </c>
      <c r="G6" s="20" t="s">
        <v>125</v>
      </c>
      <c r="H6" s="20" t="s">
        <v>125</v>
      </c>
      <c r="I6" s="20" t="s">
        <v>125</v>
      </c>
      <c r="J6" s="18" t="s">
        <v>125</v>
      </c>
      <c r="K6" s="18" t="s">
        <v>125</v>
      </c>
      <c r="L6" s="20" t="s">
        <v>125</v>
      </c>
      <c r="M6" s="20" t="s">
        <v>125</v>
      </c>
      <c r="N6" s="20" t="s">
        <v>125</v>
      </c>
    </row>
    <row r="7" spans="1:14" ht="18" customHeight="1">
      <c r="A7" s="26"/>
      <c r="B7" s="26"/>
      <c r="C7" s="26"/>
      <c r="D7" s="22"/>
      <c r="E7" s="22"/>
      <c r="F7" s="22"/>
      <c r="G7" s="22"/>
      <c r="H7" s="22"/>
      <c r="I7" s="22"/>
      <c r="J7" s="18"/>
      <c r="K7" s="18"/>
      <c r="L7" s="22"/>
      <c r="M7" s="22"/>
      <c r="N7" s="22"/>
    </row>
    <row r="8" spans="1:14" ht="18" customHeight="1">
      <c r="A8" s="26"/>
      <c r="B8" s="26"/>
      <c r="C8" s="26"/>
      <c r="D8" s="22"/>
      <c r="E8" s="22"/>
      <c r="F8" s="23"/>
      <c r="G8" s="23"/>
      <c r="H8" s="23"/>
      <c r="I8" s="22"/>
      <c r="J8" s="18"/>
      <c r="K8" s="18"/>
      <c r="L8" s="22"/>
      <c r="M8" s="22"/>
      <c r="N8" s="22"/>
    </row>
    <row r="9" spans="1:14" ht="18" customHeight="1">
      <c r="A9" s="26"/>
      <c r="B9" s="26"/>
      <c r="C9" s="26"/>
      <c r="D9" s="22"/>
      <c r="E9" s="23"/>
      <c r="F9" s="23"/>
      <c r="G9" s="23"/>
      <c r="H9" s="23"/>
      <c r="I9" s="22"/>
      <c r="J9" s="18"/>
      <c r="K9" s="18"/>
      <c r="L9" s="22"/>
      <c r="M9" s="22"/>
      <c r="N9" s="23"/>
    </row>
    <row r="10" spans="1:14" ht="18" customHeight="1">
      <c r="A10" s="26"/>
      <c r="B10" s="26"/>
      <c r="C10" s="26"/>
      <c r="D10" s="22"/>
      <c r="E10" s="23"/>
      <c r="F10" s="23"/>
      <c r="G10" s="23"/>
      <c r="H10" s="23"/>
      <c r="I10" s="22"/>
      <c r="J10" s="18"/>
      <c r="K10" s="18"/>
      <c r="L10" s="22"/>
      <c r="M10" s="22"/>
      <c r="N10" s="23"/>
    </row>
    <row r="11" spans="1:14" ht="18" customHeight="1">
      <c r="A11" s="26"/>
      <c r="B11" s="26"/>
      <c r="C11" s="26"/>
      <c r="D11" s="22"/>
      <c r="E11" s="23"/>
      <c r="F11" s="23"/>
      <c r="G11" s="23"/>
      <c r="H11" s="22"/>
      <c r="I11" s="22"/>
      <c r="J11" s="18"/>
      <c r="K11" s="18"/>
      <c r="L11" s="22"/>
      <c r="M11" s="22"/>
      <c r="N11" s="23"/>
    </row>
    <row r="12" spans="1:14" ht="18" customHeight="1">
      <c r="A12" s="26"/>
      <c r="B12" s="26"/>
      <c r="C12" s="26"/>
      <c r="D12" s="22"/>
      <c r="E12" s="23"/>
      <c r="F12" s="23"/>
      <c r="G12" s="23"/>
      <c r="H12" s="22"/>
      <c r="I12" s="22"/>
      <c r="J12" s="18"/>
      <c r="K12" s="18"/>
      <c r="L12" s="22"/>
      <c r="M12" s="22"/>
      <c r="N12" s="23"/>
    </row>
    <row r="13" spans="1:14" ht="18" customHeight="1">
      <c r="A13" s="26"/>
      <c r="B13" s="26"/>
      <c r="C13" s="26"/>
      <c r="D13" s="22"/>
      <c r="E13" s="23"/>
      <c r="F13" s="23"/>
      <c r="G13" s="23"/>
      <c r="H13" s="22"/>
      <c r="I13" s="22"/>
      <c r="J13" s="18"/>
      <c r="K13" s="18"/>
      <c r="L13" s="22"/>
      <c r="M13" s="22"/>
      <c r="N13" s="22"/>
    </row>
    <row r="14" spans="1:14" ht="18" customHeight="1">
      <c r="A14" s="26"/>
      <c r="B14" s="26"/>
      <c r="C14" s="26"/>
      <c r="D14" s="22"/>
      <c r="E14" s="23"/>
      <c r="F14" s="23"/>
      <c r="G14" s="23"/>
      <c r="H14" s="22"/>
      <c r="I14" s="22"/>
      <c r="J14" s="18"/>
      <c r="K14" s="18"/>
      <c r="L14" s="22"/>
      <c r="M14" s="22"/>
      <c r="N14" s="22"/>
    </row>
    <row r="15" spans="1:14" ht="18" customHeight="1">
      <c r="A15" s="26"/>
      <c r="B15" s="26"/>
      <c r="C15" s="26"/>
      <c r="D15" s="22"/>
      <c r="E15" s="23"/>
      <c r="F15" s="23"/>
      <c r="G15" s="23"/>
      <c r="H15" s="22"/>
      <c r="I15" s="23"/>
      <c r="J15" s="18"/>
      <c r="K15" s="18"/>
      <c r="L15" s="23"/>
      <c r="M15" s="22"/>
      <c r="N15" s="23"/>
    </row>
    <row r="16" ht="12.75" customHeight="1">
      <c r="M16" s="17"/>
    </row>
    <row r="17" ht="12.75" customHeight="1">
      <c r="M17" s="17"/>
    </row>
    <row r="18" ht="12.75" customHeight="1">
      <c r="M18" s="17"/>
    </row>
    <row r="19" ht="12.75" customHeight="1">
      <c r="M19" s="17"/>
    </row>
  </sheetData>
  <sheetProtection/>
  <mergeCells count="12">
    <mergeCell ref="A4:C4"/>
    <mergeCell ref="J4:K4"/>
    <mergeCell ref="D4:D5"/>
    <mergeCell ref="E4:E5"/>
    <mergeCell ref="F4:F5"/>
    <mergeCell ref="M3:N3"/>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zoomScalePageLayoutView="0" workbookViewId="0" topLeftCell="A1">
      <selection activeCell="F13" sqref="F13"/>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17" t="s">
        <v>27</v>
      </c>
      <c r="C1" s="103" t="s">
        <v>287</v>
      </c>
    </row>
    <row r="2" spans="1:29" ht="28.5" customHeight="1">
      <c r="A2" s="162" t="s">
        <v>28</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row>
    <row r="3" ht="22.5" customHeight="1">
      <c r="AC3" s="24" t="s">
        <v>35</v>
      </c>
    </row>
    <row r="4" spans="1:29" ht="17.25" customHeight="1">
      <c r="A4" s="152" t="s">
        <v>110</v>
      </c>
      <c r="B4" s="152" t="s">
        <v>111</v>
      </c>
      <c r="C4" s="157" t="s">
        <v>193</v>
      </c>
      <c r="D4" s="161"/>
      <c r="E4" s="161"/>
      <c r="F4" s="161"/>
      <c r="G4" s="161"/>
      <c r="H4" s="161"/>
      <c r="I4" s="161"/>
      <c r="J4" s="161"/>
      <c r="K4" s="156"/>
      <c r="L4" s="157" t="s">
        <v>194</v>
      </c>
      <c r="M4" s="161"/>
      <c r="N4" s="161"/>
      <c r="O4" s="161"/>
      <c r="P4" s="161"/>
      <c r="Q4" s="161"/>
      <c r="R4" s="161"/>
      <c r="S4" s="161"/>
      <c r="T4" s="156"/>
      <c r="U4" s="157" t="s">
        <v>195</v>
      </c>
      <c r="V4" s="161"/>
      <c r="W4" s="161"/>
      <c r="X4" s="161"/>
      <c r="Y4" s="161"/>
      <c r="Z4" s="161"/>
      <c r="AA4" s="161"/>
      <c r="AB4" s="161"/>
      <c r="AC4" s="156"/>
    </row>
    <row r="5" spans="1:29" ht="17.25" customHeight="1">
      <c r="A5" s="152"/>
      <c r="B5" s="152"/>
      <c r="C5" s="158" t="s">
        <v>114</v>
      </c>
      <c r="D5" s="157" t="s">
        <v>196</v>
      </c>
      <c r="E5" s="161"/>
      <c r="F5" s="161"/>
      <c r="G5" s="161"/>
      <c r="H5" s="161"/>
      <c r="I5" s="156"/>
      <c r="J5" s="148" t="s">
        <v>197</v>
      </c>
      <c r="K5" s="148" t="s">
        <v>198</v>
      </c>
      <c r="L5" s="158" t="s">
        <v>114</v>
      </c>
      <c r="M5" s="157" t="s">
        <v>196</v>
      </c>
      <c r="N5" s="161"/>
      <c r="O5" s="161"/>
      <c r="P5" s="161"/>
      <c r="Q5" s="161"/>
      <c r="R5" s="156"/>
      <c r="S5" s="148" t="s">
        <v>197</v>
      </c>
      <c r="T5" s="148" t="s">
        <v>198</v>
      </c>
      <c r="U5" s="158" t="s">
        <v>114</v>
      </c>
      <c r="V5" s="157" t="s">
        <v>196</v>
      </c>
      <c r="W5" s="161"/>
      <c r="X5" s="161"/>
      <c r="Y5" s="161"/>
      <c r="Z5" s="161"/>
      <c r="AA5" s="156"/>
      <c r="AB5" s="148" t="s">
        <v>197</v>
      </c>
      <c r="AC5" s="148" t="s">
        <v>198</v>
      </c>
    </row>
    <row r="6" spans="1:29" ht="23.25" customHeight="1">
      <c r="A6" s="152"/>
      <c r="B6" s="152"/>
      <c r="C6" s="159"/>
      <c r="D6" s="147" t="s">
        <v>123</v>
      </c>
      <c r="E6" s="147" t="s">
        <v>199</v>
      </c>
      <c r="F6" s="147" t="s">
        <v>200</v>
      </c>
      <c r="G6" s="147" t="s">
        <v>201</v>
      </c>
      <c r="H6" s="147"/>
      <c r="I6" s="147"/>
      <c r="J6" s="149"/>
      <c r="K6" s="149"/>
      <c r="L6" s="159"/>
      <c r="M6" s="147" t="s">
        <v>123</v>
      </c>
      <c r="N6" s="147" t="s">
        <v>199</v>
      </c>
      <c r="O6" s="147" t="s">
        <v>200</v>
      </c>
      <c r="P6" s="147" t="s">
        <v>201</v>
      </c>
      <c r="Q6" s="147"/>
      <c r="R6" s="147"/>
      <c r="S6" s="149"/>
      <c r="T6" s="149"/>
      <c r="U6" s="159"/>
      <c r="V6" s="147" t="s">
        <v>123</v>
      </c>
      <c r="W6" s="147" t="s">
        <v>199</v>
      </c>
      <c r="X6" s="147" t="s">
        <v>200</v>
      </c>
      <c r="Y6" s="147" t="s">
        <v>201</v>
      </c>
      <c r="Z6" s="147"/>
      <c r="AA6" s="147"/>
      <c r="AB6" s="149"/>
      <c r="AC6" s="149"/>
    </row>
    <row r="7" spans="1:29" ht="44.25" customHeight="1">
      <c r="A7" s="152"/>
      <c r="B7" s="152"/>
      <c r="C7" s="160"/>
      <c r="D7" s="147"/>
      <c r="E7" s="147"/>
      <c r="F7" s="147"/>
      <c r="G7" s="19" t="s">
        <v>123</v>
      </c>
      <c r="H7" s="19" t="s">
        <v>202</v>
      </c>
      <c r="I7" s="19" t="s">
        <v>143</v>
      </c>
      <c r="J7" s="150"/>
      <c r="K7" s="150"/>
      <c r="L7" s="160"/>
      <c r="M7" s="147"/>
      <c r="N7" s="147"/>
      <c r="O7" s="147"/>
      <c r="P7" s="19" t="s">
        <v>123</v>
      </c>
      <c r="Q7" s="19" t="s">
        <v>202</v>
      </c>
      <c r="R7" s="19" t="s">
        <v>143</v>
      </c>
      <c r="S7" s="150"/>
      <c r="T7" s="150"/>
      <c r="U7" s="160"/>
      <c r="V7" s="147"/>
      <c r="W7" s="147"/>
      <c r="X7" s="147"/>
      <c r="Y7" s="19" t="s">
        <v>123</v>
      </c>
      <c r="Z7" s="19" t="s">
        <v>202</v>
      </c>
      <c r="AA7" s="19" t="s">
        <v>143</v>
      </c>
      <c r="AB7" s="150"/>
      <c r="AC7" s="150"/>
    </row>
    <row r="8" spans="1:29" ht="19.5" customHeight="1">
      <c r="A8" s="20" t="s">
        <v>125</v>
      </c>
      <c r="B8" s="20" t="s">
        <v>125</v>
      </c>
      <c r="C8" s="20">
        <v>1</v>
      </c>
      <c r="D8" s="21">
        <v>2</v>
      </c>
      <c r="E8" s="21">
        <v>3</v>
      </c>
      <c r="F8" s="21">
        <v>4</v>
      </c>
      <c r="G8" s="20">
        <v>5</v>
      </c>
      <c r="H8" s="20">
        <v>6</v>
      </c>
      <c r="I8" s="20">
        <v>7</v>
      </c>
      <c r="J8" s="20">
        <v>8</v>
      </c>
      <c r="K8" s="20">
        <v>9</v>
      </c>
      <c r="L8" s="20">
        <v>10</v>
      </c>
      <c r="M8" s="20">
        <v>11</v>
      </c>
      <c r="N8" s="20">
        <v>12</v>
      </c>
      <c r="O8" s="20">
        <v>13</v>
      </c>
      <c r="P8" s="20">
        <v>14</v>
      </c>
      <c r="Q8" s="20">
        <v>15</v>
      </c>
      <c r="R8" s="20">
        <v>16</v>
      </c>
      <c r="S8" s="20">
        <v>17</v>
      </c>
      <c r="T8" s="20">
        <v>18</v>
      </c>
      <c r="U8" s="20" t="s">
        <v>203</v>
      </c>
      <c r="V8" s="20" t="s">
        <v>204</v>
      </c>
      <c r="W8" s="20" t="s">
        <v>205</v>
      </c>
      <c r="X8" s="20" t="s">
        <v>206</v>
      </c>
      <c r="Y8" s="20" t="s">
        <v>207</v>
      </c>
      <c r="Z8" s="20" t="s">
        <v>208</v>
      </c>
      <c r="AA8" s="20" t="s">
        <v>209</v>
      </c>
      <c r="AB8" s="20" t="s">
        <v>210</v>
      </c>
      <c r="AC8" s="20" t="s">
        <v>211</v>
      </c>
    </row>
    <row r="9" spans="1:29" s="1" customFormat="1" ht="15" customHeight="1">
      <c r="A9" s="125" t="s">
        <v>407</v>
      </c>
      <c r="B9" s="126" t="s">
        <v>406</v>
      </c>
      <c r="C9" s="84">
        <f>D9+J9+K9</f>
        <v>37.8459</v>
      </c>
      <c r="D9" s="84">
        <f>SUM(E9:G9)</f>
        <v>23.130000000000003</v>
      </c>
      <c r="E9" s="67"/>
      <c r="F9" s="67">
        <v>15.13</v>
      </c>
      <c r="G9" s="84">
        <f>H9+I9</f>
        <v>8</v>
      </c>
      <c r="H9" s="67"/>
      <c r="I9" s="67">
        <v>8</v>
      </c>
      <c r="J9" s="128">
        <v>10.6959</v>
      </c>
      <c r="K9" s="128">
        <v>4.02</v>
      </c>
      <c r="L9" s="84">
        <f>M9+S9+T9</f>
        <v>28.585</v>
      </c>
      <c r="M9" s="84">
        <f>SUM(N9:P9)</f>
        <v>22.925</v>
      </c>
      <c r="N9" s="67"/>
      <c r="O9" s="127">
        <v>14.925</v>
      </c>
      <c r="P9" s="84">
        <f>Q9+R9</f>
        <v>8</v>
      </c>
      <c r="Q9" s="67"/>
      <c r="R9" s="67">
        <v>8</v>
      </c>
      <c r="S9" s="67">
        <v>3.81</v>
      </c>
      <c r="T9" s="67">
        <v>1.85</v>
      </c>
      <c r="U9" s="84">
        <f aca="true" t="shared" si="0" ref="U9:AC9">L9-C9</f>
        <v>-9.2609</v>
      </c>
      <c r="V9" s="84">
        <f t="shared" si="0"/>
        <v>-0.20500000000000185</v>
      </c>
      <c r="W9" s="84">
        <f t="shared" si="0"/>
        <v>0</v>
      </c>
      <c r="X9" s="84">
        <f t="shared" si="0"/>
        <v>-0.20500000000000007</v>
      </c>
      <c r="Y9" s="84">
        <f t="shared" si="0"/>
        <v>0</v>
      </c>
      <c r="Z9" s="84">
        <f t="shared" si="0"/>
        <v>0</v>
      </c>
      <c r="AA9" s="84">
        <f t="shared" si="0"/>
        <v>0</v>
      </c>
      <c r="AB9" s="84">
        <f t="shared" si="0"/>
        <v>-6.8858999999999995</v>
      </c>
      <c r="AC9" s="84">
        <f t="shared" si="0"/>
        <v>-2.1699999999999995</v>
      </c>
    </row>
    <row r="10" spans="1:29" ht="15" customHeight="1">
      <c r="A10" s="125"/>
      <c r="B10" s="126"/>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row>
    <row r="11" spans="1:29" ht="15"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row>
    <row r="12" spans="1:29" ht="15"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row>
    <row r="13" spans="1:29" ht="15" customHeight="1">
      <c r="A13" s="23"/>
      <c r="B13" s="22"/>
      <c r="C13" s="23"/>
      <c r="D13" s="22"/>
      <c r="E13" s="22"/>
      <c r="F13" s="22"/>
      <c r="G13" s="22"/>
      <c r="H13" s="22"/>
      <c r="I13" s="22"/>
      <c r="J13" s="22"/>
      <c r="K13" s="22"/>
      <c r="L13" s="23"/>
      <c r="M13" s="22"/>
      <c r="N13" s="22"/>
      <c r="O13" s="22"/>
      <c r="P13" s="22"/>
      <c r="Q13" s="22"/>
      <c r="R13" s="22"/>
      <c r="S13" s="22"/>
      <c r="T13" s="22"/>
      <c r="U13" s="23"/>
      <c r="V13" s="22"/>
      <c r="W13" s="22"/>
      <c r="X13" s="22"/>
      <c r="Y13" s="22"/>
      <c r="Z13" s="22"/>
      <c r="AA13" s="22"/>
      <c r="AB13" s="22"/>
      <c r="AC13" s="22"/>
    </row>
    <row r="14" spans="1:29" ht="15" customHeight="1">
      <c r="A14" s="23"/>
      <c r="B14" s="22"/>
      <c r="C14" s="22"/>
      <c r="D14" s="23"/>
      <c r="E14" s="22"/>
      <c r="F14" s="22"/>
      <c r="G14" s="22"/>
      <c r="H14" s="22"/>
      <c r="I14" s="22"/>
      <c r="J14" s="22"/>
      <c r="K14" s="22"/>
      <c r="L14" s="22"/>
      <c r="M14" s="23"/>
      <c r="N14" s="22"/>
      <c r="O14" s="22"/>
      <c r="P14" s="22"/>
      <c r="Q14" s="22"/>
      <c r="R14" s="22"/>
      <c r="S14" s="22"/>
      <c r="T14" s="22"/>
      <c r="U14" s="22"/>
      <c r="V14" s="23"/>
      <c r="W14" s="22"/>
      <c r="X14" s="22"/>
      <c r="Y14" s="22"/>
      <c r="Z14" s="22"/>
      <c r="AA14" s="22"/>
      <c r="AB14" s="22"/>
      <c r="AC14" s="22"/>
    </row>
    <row r="15" spans="1:29" ht="15" customHeight="1">
      <c r="A15" s="23"/>
      <c r="B15" s="23"/>
      <c r="C15" s="23"/>
      <c r="D15" s="23"/>
      <c r="E15" s="22"/>
      <c r="F15" s="22"/>
      <c r="G15" s="22"/>
      <c r="H15" s="22"/>
      <c r="I15" s="22"/>
      <c r="J15" s="22"/>
      <c r="K15" s="22"/>
      <c r="L15" s="23"/>
      <c r="M15" s="23"/>
      <c r="N15" s="22"/>
      <c r="O15" s="22"/>
      <c r="P15" s="22"/>
      <c r="Q15" s="22"/>
      <c r="R15" s="22"/>
      <c r="S15" s="22"/>
      <c r="T15" s="22"/>
      <c r="U15" s="23"/>
      <c r="V15" s="23"/>
      <c r="W15" s="22"/>
      <c r="X15" s="22"/>
      <c r="Y15" s="22"/>
      <c r="Z15" s="22"/>
      <c r="AA15" s="22"/>
      <c r="AB15" s="22"/>
      <c r="AC15" s="22"/>
    </row>
    <row r="16" spans="1:29" ht="15" customHeight="1">
      <c r="A16" s="23"/>
      <c r="B16" s="23"/>
      <c r="C16" s="23"/>
      <c r="D16" s="23"/>
      <c r="E16" s="23"/>
      <c r="F16" s="22"/>
      <c r="G16" s="22"/>
      <c r="H16" s="22"/>
      <c r="I16" s="22"/>
      <c r="J16" s="22"/>
      <c r="K16" s="22"/>
      <c r="L16" s="23"/>
      <c r="M16" s="23"/>
      <c r="N16" s="23"/>
      <c r="O16" s="22"/>
      <c r="P16" s="22"/>
      <c r="Q16" s="22"/>
      <c r="R16" s="22"/>
      <c r="S16" s="22"/>
      <c r="T16" s="22"/>
      <c r="U16" s="23"/>
      <c r="V16" s="23"/>
      <c r="W16" s="23"/>
      <c r="X16" s="22"/>
      <c r="Y16" s="22"/>
      <c r="Z16" s="22"/>
      <c r="AA16" s="22"/>
      <c r="AB16" s="22"/>
      <c r="AC16" s="22"/>
    </row>
    <row r="17" spans="6:11" ht="12.75" customHeight="1">
      <c r="F17" s="17"/>
      <c r="G17" s="17"/>
      <c r="H17" s="17"/>
      <c r="I17" s="17"/>
      <c r="J17" s="17"/>
      <c r="K17" s="17"/>
    </row>
    <row r="18" spans="7:11" ht="12.75" customHeight="1">
      <c r="G18" s="17"/>
      <c r="H18" s="17"/>
      <c r="K18" s="17"/>
    </row>
    <row r="19" spans="8:11" ht="12.75" customHeight="1">
      <c r="H19" s="17"/>
      <c r="K19" s="17"/>
    </row>
    <row r="20" spans="8:11" ht="12.75" customHeight="1">
      <c r="H20" s="17"/>
      <c r="K20" s="17"/>
    </row>
    <row r="21" spans="9:11" ht="12.75" customHeight="1">
      <c r="I21" s="17"/>
      <c r="K21" s="17"/>
    </row>
    <row r="22" spans="9:10" ht="12.75" customHeight="1">
      <c r="I22" s="17"/>
      <c r="J22" s="17"/>
    </row>
  </sheetData>
  <sheetProtection/>
  <mergeCells count="30">
    <mergeCell ref="A2:AC2"/>
    <mergeCell ref="C4:K4"/>
    <mergeCell ref="L4:T4"/>
    <mergeCell ref="U4:AC4"/>
    <mergeCell ref="A4:A7"/>
    <mergeCell ref="B4:B7"/>
    <mergeCell ref="C5:C7"/>
    <mergeCell ref="E6:E7"/>
    <mergeCell ref="F6:F7"/>
    <mergeCell ref="J5:J7"/>
    <mergeCell ref="D5:I5"/>
    <mergeCell ref="M5:R5"/>
    <mergeCell ref="V5:AA5"/>
    <mergeCell ref="K5:K7"/>
    <mergeCell ref="L5:L7"/>
    <mergeCell ref="M6:M7"/>
    <mergeCell ref="G6:I6"/>
    <mergeCell ref="P6:R6"/>
    <mergeCell ref="Y6:AA6"/>
    <mergeCell ref="D6:D7"/>
    <mergeCell ref="W6:W7"/>
    <mergeCell ref="X6:X7"/>
    <mergeCell ref="AB5:AB7"/>
    <mergeCell ref="AC5:AC7"/>
    <mergeCell ref="U5:U7"/>
    <mergeCell ref="V6:V7"/>
    <mergeCell ref="N6:N7"/>
    <mergeCell ref="O6:O7"/>
    <mergeCell ref="S5:S7"/>
    <mergeCell ref="T5:T7"/>
  </mergeCells>
  <printOptions horizontalCentered="1"/>
  <pageMargins left="0.59" right="0.59" top="0.79" bottom="0.79" header="0.5" footer="0.5"/>
  <pageSetup fitToHeight="0" fitToWidth="1"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D17" sqref="D17"/>
    </sheetView>
  </sheetViews>
  <sheetFormatPr defaultColWidth="12" defaultRowHeight="11.25"/>
  <cols>
    <col min="1" max="2" width="8.16015625" style="3" customWidth="1"/>
    <col min="3" max="3" width="16.5" style="3" customWidth="1"/>
    <col min="4" max="4" width="32.5" style="3" customWidth="1"/>
    <col min="5" max="5" width="26.16015625" style="3" customWidth="1"/>
    <col min="6" max="6" width="16.5" style="3" customWidth="1"/>
    <col min="7" max="7" width="16.83203125" style="3" customWidth="1"/>
    <col min="8" max="8" width="16.5" style="3" customWidth="1"/>
    <col min="9" max="9" width="26.16015625" style="3" customWidth="1"/>
    <col min="10" max="16384" width="12" style="3" customWidth="1"/>
  </cols>
  <sheetData>
    <row r="1" spans="1:4" ht="16.5" customHeight="1">
      <c r="A1" s="16" t="s">
        <v>29</v>
      </c>
      <c r="B1" s="4"/>
      <c r="C1" s="4"/>
      <c r="D1" s="4"/>
    </row>
    <row r="2" spans="1:9" ht="33.75" customHeight="1">
      <c r="A2" s="186" t="s">
        <v>30</v>
      </c>
      <c r="B2" s="186"/>
      <c r="C2" s="186"/>
      <c r="D2" s="186"/>
      <c r="E2" s="186"/>
      <c r="F2" s="186"/>
      <c r="G2" s="186"/>
      <c r="H2" s="186"/>
      <c r="I2" s="186"/>
    </row>
    <row r="3" spans="1:9" ht="14.25" customHeight="1">
      <c r="A3" s="187"/>
      <c r="B3" s="187"/>
      <c r="C3" s="187"/>
      <c r="D3" s="187"/>
      <c r="E3" s="187"/>
      <c r="F3" s="187"/>
      <c r="G3" s="187"/>
      <c r="H3" s="187"/>
      <c r="I3" s="187"/>
    </row>
    <row r="4" spans="1:4" ht="21.75" customHeight="1">
      <c r="A4" s="5"/>
      <c r="B4" s="6"/>
      <c r="C4" s="7"/>
      <c r="D4" s="7"/>
    </row>
    <row r="5" spans="1:9" ht="21.75" customHeight="1">
      <c r="A5" s="188" t="s">
        <v>212</v>
      </c>
      <c r="B5" s="189"/>
      <c r="C5" s="189"/>
      <c r="D5" s="135"/>
      <c r="E5" s="135"/>
      <c r="F5" s="135"/>
      <c r="G5" s="135"/>
      <c r="H5" s="135"/>
      <c r="I5" s="135"/>
    </row>
    <row r="6" spans="1:9" ht="21.75" customHeight="1">
      <c r="A6" s="174" t="s">
        <v>213</v>
      </c>
      <c r="B6" s="175"/>
      <c r="C6" s="175"/>
      <c r="D6" s="163"/>
      <c r="E6" s="163"/>
      <c r="F6" s="174" t="s">
        <v>214</v>
      </c>
      <c r="G6" s="176"/>
      <c r="H6" s="135"/>
      <c r="I6" s="135"/>
    </row>
    <row r="7" spans="1:9" ht="21.75" customHeight="1">
      <c r="A7" s="177" t="s">
        <v>215</v>
      </c>
      <c r="B7" s="178"/>
      <c r="C7" s="179"/>
      <c r="D7" s="10" t="s">
        <v>216</v>
      </c>
      <c r="E7" s="10"/>
      <c r="F7" s="170" t="s">
        <v>217</v>
      </c>
      <c r="G7" s="171"/>
      <c r="H7" s="172"/>
      <c r="I7" s="173"/>
    </row>
    <row r="8" spans="1:9" ht="21.75" customHeight="1">
      <c r="A8" s="180"/>
      <c r="B8" s="181"/>
      <c r="C8" s="182"/>
      <c r="D8" s="10" t="s">
        <v>218</v>
      </c>
      <c r="E8" s="10"/>
      <c r="F8" s="170" t="s">
        <v>218</v>
      </c>
      <c r="G8" s="171"/>
      <c r="H8" s="172"/>
      <c r="I8" s="173"/>
    </row>
    <row r="9" spans="1:9" ht="21.75" customHeight="1">
      <c r="A9" s="183"/>
      <c r="B9" s="184"/>
      <c r="C9" s="185"/>
      <c r="D9" s="10" t="s">
        <v>219</v>
      </c>
      <c r="E9" s="10"/>
      <c r="F9" s="170" t="s">
        <v>220</v>
      </c>
      <c r="G9" s="171"/>
      <c r="H9" s="172"/>
      <c r="I9" s="173"/>
    </row>
    <row r="10" spans="1:9" ht="21.75" customHeight="1">
      <c r="A10" s="135" t="s">
        <v>221</v>
      </c>
      <c r="B10" s="163" t="s">
        <v>222</v>
      </c>
      <c r="C10" s="163"/>
      <c r="D10" s="163"/>
      <c r="E10" s="163"/>
      <c r="F10" s="174" t="s">
        <v>223</v>
      </c>
      <c r="G10" s="175"/>
      <c r="H10" s="175"/>
      <c r="I10" s="176"/>
    </row>
    <row r="11" spans="1:9" ht="100.5" customHeight="1">
      <c r="A11" s="136"/>
      <c r="B11" s="134" t="s">
        <v>282</v>
      </c>
      <c r="C11" s="134"/>
      <c r="D11" s="134"/>
      <c r="E11" s="134"/>
      <c r="F11" s="166" t="s">
        <v>282</v>
      </c>
      <c r="G11" s="167"/>
      <c r="H11" s="168"/>
      <c r="I11" s="169"/>
    </row>
    <row r="12" spans="1:9" ht="24">
      <c r="A12" s="163" t="s">
        <v>224</v>
      </c>
      <c r="B12" s="11" t="s">
        <v>225</v>
      </c>
      <c r="C12" s="8" t="s">
        <v>226</v>
      </c>
      <c r="D12" s="8" t="s">
        <v>227</v>
      </c>
      <c r="E12" s="8" t="s">
        <v>228</v>
      </c>
      <c r="F12" s="8" t="s">
        <v>226</v>
      </c>
      <c r="G12" s="163" t="s">
        <v>227</v>
      </c>
      <c r="H12" s="163"/>
      <c r="I12" s="8" t="s">
        <v>228</v>
      </c>
    </row>
    <row r="13" spans="1:9" ht="21.75" customHeight="1">
      <c r="A13" s="163"/>
      <c r="B13" s="163" t="s">
        <v>229</v>
      </c>
      <c r="C13" s="163" t="s">
        <v>230</v>
      </c>
      <c r="D13" s="10" t="s">
        <v>231</v>
      </c>
      <c r="E13" s="12"/>
      <c r="F13" s="163" t="s">
        <v>230</v>
      </c>
      <c r="G13" s="164" t="s">
        <v>231</v>
      </c>
      <c r="H13" s="164"/>
      <c r="I13" s="12"/>
    </row>
    <row r="14" spans="1:9" ht="21.75" customHeight="1">
      <c r="A14" s="163"/>
      <c r="B14" s="135"/>
      <c r="C14" s="163"/>
      <c r="D14" s="10" t="s">
        <v>232</v>
      </c>
      <c r="E14" s="12"/>
      <c r="F14" s="163"/>
      <c r="G14" s="164" t="s">
        <v>232</v>
      </c>
      <c r="H14" s="164"/>
      <c r="I14" s="12"/>
    </row>
    <row r="15" spans="1:9" ht="21.75" customHeight="1">
      <c r="A15" s="163"/>
      <c r="B15" s="135"/>
      <c r="C15" s="163"/>
      <c r="D15" s="10" t="s">
        <v>233</v>
      </c>
      <c r="E15" s="12"/>
      <c r="F15" s="163"/>
      <c r="G15" s="164" t="s">
        <v>233</v>
      </c>
      <c r="H15" s="164"/>
      <c r="I15" s="12"/>
    </row>
    <row r="16" spans="1:9" ht="21.75" customHeight="1">
      <c r="A16" s="163"/>
      <c r="B16" s="135"/>
      <c r="C16" s="163" t="s">
        <v>234</v>
      </c>
      <c r="D16" s="10" t="s">
        <v>231</v>
      </c>
      <c r="E16" s="12"/>
      <c r="F16" s="163" t="s">
        <v>234</v>
      </c>
      <c r="G16" s="164" t="s">
        <v>231</v>
      </c>
      <c r="H16" s="164"/>
      <c r="I16" s="12"/>
    </row>
    <row r="17" spans="1:9" ht="21.75" customHeight="1">
      <c r="A17" s="163"/>
      <c r="B17" s="135"/>
      <c r="C17" s="163"/>
      <c r="D17" s="10" t="s">
        <v>232</v>
      </c>
      <c r="E17" s="12"/>
      <c r="F17" s="163"/>
      <c r="G17" s="164" t="s">
        <v>232</v>
      </c>
      <c r="H17" s="164"/>
      <c r="I17" s="12"/>
    </row>
    <row r="18" spans="1:9" ht="21.75" customHeight="1">
      <c r="A18" s="163"/>
      <c r="B18" s="135"/>
      <c r="C18" s="163"/>
      <c r="D18" s="10" t="s">
        <v>233</v>
      </c>
      <c r="E18" s="12"/>
      <c r="F18" s="163"/>
      <c r="G18" s="164" t="s">
        <v>233</v>
      </c>
      <c r="H18" s="164"/>
      <c r="I18" s="12"/>
    </row>
    <row r="19" spans="1:9" ht="21.75" customHeight="1">
      <c r="A19" s="163"/>
      <c r="B19" s="135"/>
      <c r="C19" s="163" t="s">
        <v>235</v>
      </c>
      <c r="D19" s="10" t="s">
        <v>231</v>
      </c>
      <c r="E19" s="12"/>
      <c r="F19" s="163" t="s">
        <v>235</v>
      </c>
      <c r="G19" s="164" t="s">
        <v>231</v>
      </c>
      <c r="H19" s="164"/>
      <c r="I19" s="12"/>
    </row>
    <row r="20" spans="1:9" ht="21.75" customHeight="1">
      <c r="A20" s="163"/>
      <c r="B20" s="135"/>
      <c r="C20" s="163"/>
      <c r="D20" s="10" t="s">
        <v>232</v>
      </c>
      <c r="E20" s="12"/>
      <c r="F20" s="163"/>
      <c r="G20" s="164" t="s">
        <v>232</v>
      </c>
      <c r="H20" s="164"/>
      <c r="I20" s="12"/>
    </row>
    <row r="21" spans="1:9" ht="21.75" customHeight="1">
      <c r="A21" s="163"/>
      <c r="B21" s="135"/>
      <c r="C21" s="163"/>
      <c r="D21" s="10" t="s">
        <v>233</v>
      </c>
      <c r="E21" s="12"/>
      <c r="F21" s="163"/>
      <c r="G21" s="164" t="s">
        <v>233</v>
      </c>
      <c r="H21" s="164"/>
      <c r="I21" s="12"/>
    </row>
    <row r="22" spans="1:9" ht="21.75" customHeight="1">
      <c r="A22" s="163"/>
      <c r="B22" s="135"/>
      <c r="C22" s="163" t="s">
        <v>236</v>
      </c>
      <c r="D22" s="10" t="s">
        <v>231</v>
      </c>
      <c r="E22" s="12"/>
      <c r="F22" s="163" t="s">
        <v>236</v>
      </c>
      <c r="G22" s="164" t="s">
        <v>231</v>
      </c>
      <c r="H22" s="164"/>
      <c r="I22" s="12"/>
    </row>
    <row r="23" spans="1:9" ht="21.75" customHeight="1">
      <c r="A23" s="163"/>
      <c r="B23" s="135"/>
      <c r="C23" s="163"/>
      <c r="D23" s="10" t="s">
        <v>232</v>
      </c>
      <c r="E23" s="12"/>
      <c r="F23" s="163"/>
      <c r="G23" s="164" t="s">
        <v>232</v>
      </c>
      <c r="H23" s="164"/>
      <c r="I23" s="12"/>
    </row>
    <row r="24" spans="1:9" ht="21.75" customHeight="1">
      <c r="A24" s="163"/>
      <c r="B24" s="135"/>
      <c r="C24" s="163"/>
      <c r="D24" s="10" t="s">
        <v>233</v>
      </c>
      <c r="E24" s="12"/>
      <c r="F24" s="163"/>
      <c r="G24" s="164" t="s">
        <v>233</v>
      </c>
      <c r="H24" s="164"/>
      <c r="I24" s="12"/>
    </row>
    <row r="25" spans="1:9" ht="21.75" customHeight="1">
      <c r="A25" s="163"/>
      <c r="B25" s="135"/>
      <c r="C25" s="8" t="s">
        <v>237</v>
      </c>
      <c r="D25" s="12"/>
      <c r="E25" s="8"/>
      <c r="F25" s="8" t="s">
        <v>237</v>
      </c>
      <c r="G25" s="164"/>
      <c r="H25" s="164"/>
      <c r="I25" s="12"/>
    </row>
    <row r="26" spans="1:9" ht="21.75" customHeight="1">
      <c r="A26" s="163"/>
      <c r="B26" s="163" t="s">
        <v>238</v>
      </c>
      <c r="C26" s="163" t="s">
        <v>239</v>
      </c>
      <c r="D26" s="10" t="s">
        <v>231</v>
      </c>
      <c r="E26" s="12"/>
      <c r="F26" s="163" t="s">
        <v>239</v>
      </c>
      <c r="G26" s="164" t="s">
        <v>231</v>
      </c>
      <c r="H26" s="164"/>
      <c r="I26" s="12"/>
    </row>
    <row r="27" spans="1:9" ht="21.75" customHeight="1">
      <c r="A27" s="163"/>
      <c r="B27" s="135"/>
      <c r="C27" s="163"/>
      <c r="D27" s="10" t="s">
        <v>232</v>
      </c>
      <c r="E27" s="12"/>
      <c r="F27" s="163"/>
      <c r="G27" s="164" t="s">
        <v>232</v>
      </c>
      <c r="H27" s="164"/>
      <c r="I27" s="12"/>
    </row>
    <row r="28" spans="1:9" ht="21.75" customHeight="1">
      <c r="A28" s="163"/>
      <c r="B28" s="135"/>
      <c r="C28" s="163"/>
      <c r="D28" s="10" t="s">
        <v>233</v>
      </c>
      <c r="E28" s="12"/>
      <c r="F28" s="163"/>
      <c r="G28" s="164" t="s">
        <v>233</v>
      </c>
      <c r="H28" s="164"/>
      <c r="I28" s="12"/>
    </row>
    <row r="29" spans="1:9" ht="21.75" customHeight="1">
      <c r="A29" s="163"/>
      <c r="B29" s="135"/>
      <c r="C29" s="163" t="s">
        <v>240</v>
      </c>
      <c r="D29" s="10" t="s">
        <v>231</v>
      </c>
      <c r="E29" s="12"/>
      <c r="F29" s="163" t="s">
        <v>240</v>
      </c>
      <c r="G29" s="164" t="s">
        <v>231</v>
      </c>
      <c r="H29" s="164"/>
      <c r="I29" s="12"/>
    </row>
    <row r="30" spans="1:9" ht="21.75" customHeight="1">
      <c r="A30" s="163"/>
      <c r="B30" s="135"/>
      <c r="C30" s="163"/>
      <c r="D30" s="10" t="s">
        <v>232</v>
      </c>
      <c r="E30" s="12"/>
      <c r="F30" s="163"/>
      <c r="G30" s="164" t="s">
        <v>232</v>
      </c>
      <c r="H30" s="164"/>
      <c r="I30" s="12"/>
    </row>
    <row r="31" spans="1:9" ht="21.75" customHeight="1">
      <c r="A31" s="163"/>
      <c r="B31" s="135"/>
      <c r="C31" s="163"/>
      <c r="D31" s="10" t="s">
        <v>233</v>
      </c>
      <c r="E31" s="12"/>
      <c r="F31" s="163"/>
      <c r="G31" s="164" t="s">
        <v>233</v>
      </c>
      <c r="H31" s="164"/>
      <c r="I31" s="12"/>
    </row>
    <row r="32" spans="1:9" ht="21.75" customHeight="1">
      <c r="A32" s="163"/>
      <c r="B32" s="135"/>
      <c r="C32" s="163" t="s">
        <v>241</v>
      </c>
      <c r="D32" s="10" t="s">
        <v>231</v>
      </c>
      <c r="E32" s="12"/>
      <c r="F32" s="163" t="s">
        <v>241</v>
      </c>
      <c r="G32" s="164" t="s">
        <v>231</v>
      </c>
      <c r="H32" s="164"/>
      <c r="I32" s="12"/>
    </row>
    <row r="33" spans="1:9" ht="21.75" customHeight="1">
      <c r="A33" s="163"/>
      <c r="B33" s="135"/>
      <c r="C33" s="163"/>
      <c r="D33" s="10" t="s">
        <v>232</v>
      </c>
      <c r="E33" s="12"/>
      <c r="F33" s="163"/>
      <c r="G33" s="164" t="s">
        <v>232</v>
      </c>
      <c r="H33" s="164"/>
      <c r="I33" s="12"/>
    </row>
    <row r="34" spans="1:9" ht="21.75" customHeight="1">
      <c r="A34" s="163"/>
      <c r="B34" s="135"/>
      <c r="C34" s="163"/>
      <c r="D34" s="10" t="s">
        <v>233</v>
      </c>
      <c r="E34" s="12"/>
      <c r="F34" s="163"/>
      <c r="G34" s="164" t="s">
        <v>233</v>
      </c>
      <c r="H34" s="164"/>
      <c r="I34" s="12"/>
    </row>
    <row r="35" spans="1:9" ht="21.75" customHeight="1">
      <c r="A35" s="163"/>
      <c r="B35" s="135"/>
      <c r="C35" s="163" t="s">
        <v>242</v>
      </c>
      <c r="D35" s="10" t="s">
        <v>231</v>
      </c>
      <c r="E35" s="12"/>
      <c r="F35" s="163" t="s">
        <v>242</v>
      </c>
      <c r="G35" s="164" t="s">
        <v>231</v>
      </c>
      <c r="H35" s="164"/>
      <c r="I35" s="12"/>
    </row>
    <row r="36" spans="1:9" ht="21.75" customHeight="1">
      <c r="A36" s="163"/>
      <c r="B36" s="135"/>
      <c r="C36" s="163"/>
      <c r="D36" s="10" t="s">
        <v>232</v>
      </c>
      <c r="E36" s="12"/>
      <c r="F36" s="163"/>
      <c r="G36" s="164" t="s">
        <v>232</v>
      </c>
      <c r="H36" s="164"/>
      <c r="I36" s="12"/>
    </row>
    <row r="37" spans="1:9" ht="21.75" customHeight="1">
      <c r="A37" s="163"/>
      <c r="B37" s="135"/>
      <c r="C37" s="163"/>
      <c r="D37" s="10" t="s">
        <v>233</v>
      </c>
      <c r="E37" s="12"/>
      <c r="F37" s="163"/>
      <c r="G37" s="164" t="s">
        <v>233</v>
      </c>
      <c r="H37" s="164"/>
      <c r="I37" s="12"/>
    </row>
    <row r="38" spans="1:9" ht="21.75" customHeight="1">
      <c r="A38" s="163"/>
      <c r="B38" s="135"/>
      <c r="C38" s="8" t="s">
        <v>237</v>
      </c>
      <c r="D38" s="12"/>
      <c r="E38" s="12"/>
      <c r="F38" s="8" t="s">
        <v>237</v>
      </c>
      <c r="G38" s="164"/>
      <c r="H38" s="164"/>
      <c r="I38" s="12"/>
    </row>
    <row r="39" spans="1:9" ht="21.75" customHeight="1">
      <c r="A39" s="163"/>
      <c r="B39" s="163" t="s">
        <v>243</v>
      </c>
      <c r="C39" s="163" t="s">
        <v>244</v>
      </c>
      <c r="D39" s="10" t="s">
        <v>231</v>
      </c>
      <c r="E39" s="9"/>
      <c r="F39" s="163" t="s">
        <v>244</v>
      </c>
      <c r="G39" s="164" t="s">
        <v>231</v>
      </c>
      <c r="H39" s="164"/>
      <c r="I39" s="12"/>
    </row>
    <row r="40" spans="1:9" ht="21.75" customHeight="1">
      <c r="A40" s="163"/>
      <c r="B40" s="163"/>
      <c r="C40" s="163"/>
      <c r="D40" s="10" t="s">
        <v>232</v>
      </c>
      <c r="E40" s="8"/>
      <c r="F40" s="163"/>
      <c r="G40" s="164" t="s">
        <v>232</v>
      </c>
      <c r="H40" s="164"/>
      <c r="I40" s="12"/>
    </row>
    <row r="41" spans="1:9" ht="21.75" customHeight="1">
      <c r="A41" s="163"/>
      <c r="B41" s="163"/>
      <c r="C41" s="163"/>
      <c r="D41" s="10" t="s">
        <v>233</v>
      </c>
      <c r="E41" s="8"/>
      <c r="F41" s="163"/>
      <c r="G41" s="164" t="s">
        <v>233</v>
      </c>
      <c r="H41" s="164"/>
      <c r="I41" s="12"/>
    </row>
    <row r="42" spans="1:9" ht="21.75" customHeight="1">
      <c r="A42" s="163"/>
      <c r="B42" s="163"/>
      <c r="C42" s="8" t="s">
        <v>237</v>
      </c>
      <c r="D42" s="12"/>
      <c r="E42" s="8"/>
      <c r="F42" s="8" t="s">
        <v>237</v>
      </c>
      <c r="G42" s="164"/>
      <c r="H42" s="164"/>
      <c r="I42" s="12"/>
    </row>
    <row r="43" spans="1:9" ht="21" customHeight="1">
      <c r="A43" s="165" t="s">
        <v>245</v>
      </c>
      <c r="B43" s="165"/>
      <c r="C43" s="165"/>
      <c r="D43" s="165"/>
      <c r="E43" s="165"/>
      <c r="F43" s="165"/>
      <c r="G43" s="165"/>
      <c r="H43" s="165"/>
      <c r="I43" s="165"/>
    </row>
  </sheetData>
  <sheetProtection/>
  <mergeCells count="74">
    <mergeCell ref="A2:I2"/>
    <mergeCell ref="A3:I3"/>
    <mergeCell ref="A5:C5"/>
    <mergeCell ref="D5:I5"/>
    <mergeCell ref="A6:C6"/>
    <mergeCell ref="D6:E6"/>
    <mergeCell ref="F6:G6"/>
    <mergeCell ref="H6:I6"/>
    <mergeCell ref="F9:G9"/>
    <mergeCell ref="H9:I9"/>
    <mergeCell ref="B10:E10"/>
    <mergeCell ref="F10:I10"/>
    <mergeCell ref="A7:C9"/>
    <mergeCell ref="F7:G7"/>
    <mergeCell ref="H7:I7"/>
    <mergeCell ref="F8:G8"/>
    <mergeCell ref="H8:I8"/>
    <mergeCell ref="F11:I11"/>
    <mergeCell ref="G12:H12"/>
    <mergeCell ref="G13:H13"/>
    <mergeCell ref="C13:C15"/>
    <mergeCell ref="F13:F15"/>
    <mergeCell ref="G23:H23"/>
    <mergeCell ref="G24:H24"/>
    <mergeCell ref="G25:H25"/>
    <mergeCell ref="G14:H14"/>
    <mergeCell ref="G15:H15"/>
    <mergeCell ref="G16:H16"/>
    <mergeCell ref="G17:H17"/>
    <mergeCell ref="G37:H37"/>
    <mergeCell ref="G42:H42"/>
    <mergeCell ref="A43:I43"/>
    <mergeCell ref="G18:H18"/>
    <mergeCell ref="G19:H19"/>
    <mergeCell ref="G30:H30"/>
    <mergeCell ref="G31:H31"/>
    <mergeCell ref="G20:H20"/>
    <mergeCell ref="G21:H21"/>
    <mergeCell ref="G22:H22"/>
    <mergeCell ref="G40:H40"/>
    <mergeCell ref="G32:H32"/>
    <mergeCell ref="G33:H33"/>
    <mergeCell ref="F32:F34"/>
    <mergeCell ref="F35:F37"/>
    <mergeCell ref="F39:F41"/>
    <mergeCell ref="G41:H41"/>
    <mergeCell ref="G38:H38"/>
    <mergeCell ref="G39:H39"/>
    <mergeCell ref="G36:H36"/>
    <mergeCell ref="C22:C24"/>
    <mergeCell ref="C26:C28"/>
    <mergeCell ref="F19:F21"/>
    <mergeCell ref="F22:F24"/>
    <mergeCell ref="F26:F28"/>
    <mergeCell ref="C32:C34"/>
    <mergeCell ref="C35:C37"/>
    <mergeCell ref="C39:C41"/>
    <mergeCell ref="G26:H26"/>
    <mergeCell ref="G27:H27"/>
    <mergeCell ref="G28:H28"/>
    <mergeCell ref="G29:H29"/>
    <mergeCell ref="F29:F31"/>
    <mergeCell ref="G34:H34"/>
    <mergeCell ref="G35:H35"/>
    <mergeCell ref="F16:F18"/>
    <mergeCell ref="C16:C18"/>
    <mergeCell ref="C19:C21"/>
    <mergeCell ref="A10:A11"/>
    <mergeCell ref="A12:A42"/>
    <mergeCell ref="B13:B25"/>
    <mergeCell ref="B26:B38"/>
    <mergeCell ref="B39:B42"/>
    <mergeCell ref="B11:E11"/>
    <mergeCell ref="C29:C31"/>
  </mergeCells>
  <printOptions horizontalCentered="1"/>
  <pageMargins left="0.47" right="0.47" top="0.39" bottom="0.39" header="0.35" footer="0.2"/>
  <pageSetup fitToHeight="1" fitToWidth="1" horizontalDpi="300" verticalDpi="300" orientation="portrait" paperSize="9" scale="68" r:id="rId1"/>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
      <selection activeCell="B15" sqref="B15:B27"/>
    </sheetView>
  </sheetViews>
  <sheetFormatPr defaultColWidth="12" defaultRowHeight="11.25"/>
  <cols>
    <col min="1" max="1" width="12" style="3" customWidth="1"/>
    <col min="2" max="3" width="16.33203125" style="3" customWidth="1"/>
    <col min="4" max="4" width="9.33203125" style="3" customWidth="1"/>
    <col min="5" max="5" width="42" style="3" customWidth="1"/>
    <col min="6" max="8" width="18" style="3" customWidth="1"/>
    <col min="9" max="16384" width="12" style="3" customWidth="1"/>
  </cols>
  <sheetData>
    <row r="1" spans="1:4" s="13" customFormat="1" ht="16.5" customHeight="1">
      <c r="A1" s="16" t="s">
        <v>31</v>
      </c>
      <c r="B1" s="15"/>
      <c r="C1" s="15"/>
      <c r="D1" s="15"/>
    </row>
    <row r="2" spans="1:8" ht="23.25" customHeight="1">
      <c r="A2" s="186" t="s">
        <v>32</v>
      </c>
      <c r="B2" s="186"/>
      <c r="C2" s="186"/>
      <c r="D2" s="186"/>
      <c r="E2" s="186"/>
      <c r="F2" s="186"/>
      <c r="G2" s="186"/>
      <c r="H2" s="186"/>
    </row>
    <row r="3" spans="1:8" ht="18" customHeight="1">
      <c r="A3" s="187"/>
      <c r="B3" s="187"/>
      <c r="C3" s="187"/>
      <c r="D3" s="187"/>
      <c r="E3" s="187"/>
      <c r="F3" s="187"/>
      <c r="G3" s="187"/>
      <c r="H3" s="187"/>
    </row>
    <row r="4" spans="1:4" s="13" customFormat="1" ht="17.25" customHeight="1">
      <c r="A4" s="16"/>
      <c r="B4" s="16"/>
      <c r="C4" s="16"/>
      <c r="D4" s="16"/>
    </row>
    <row r="5" spans="1:8" ht="21.75" customHeight="1">
      <c r="A5" s="163" t="s">
        <v>246</v>
      </c>
      <c r="B5" s="163"/>
      <c r="C5" s="163"/>
      <c r="D5" s="163"/>
      <c r="E5" s="163"/>
      <c r="F5" s="163"/>
      <c r="G5" s="163"/>
      <c r="H5" s="163"/>
    </row>
    <row r="6" spans="1:8" ht="21.75" customHeight="1">
      <c r="A6" s="163" t="s">
        <v>247</v>
      </c>
      <c r="B6" s="163" t="s">
        <v>248</v>
      </c>
      <c r="C6" s="163"/>
      <c r="D6" s="135" t="s">
        <v>249</v>
      </c>
      <c r="E6" s="135"/>
      <c r="F6" s="135" t="s">
        <v>250</v>
      </c>
      <c r="G6" s="135"/>
      <c r="H6" s="135"/>
    </row>
    <row r="7" spans="1:8" ht="21.75" customHeight="1">
      <c r="A7" s="163"/>
      <c r="B7" s="163"/>
      <c r="C7" s="163"/>
      <c r="D7" s="135"/>
      <c r="E7" s="135"/>
      <c r="F7" s="9" t="s">
        <v>251</v>
      </c>
      <c r="G7" s="9" t="s">
        <v>252</v>
      </c>
      <c r="H7" s="9" t="s">
        <v>253</v>
      </c>
    </row>
    <row r="8" spans="1:8" ht="21.75" customHeight="1">
      <c r="A8" s="163"/>
      <c r="B8" s="163" t="s">
        <v>254</v>
      </c>
      <c r="C8" s="163"/>
      <c r="D8" s="163"/>
      <c r="E8" s="163"/>
      <c r="F8" s="12"/>
      <c r="G8" s="12"/>
      <c r="H8" s="12"/>
    </row>
    <row r="9" spans="1:8" ht="21.75" customHeight="1">
      <c r="A9" s="163"/>
      <c r="B9" s="163" t="s">
        <v>255</v>
      </c>
      <c r="C9" s="163"/>
      <c r="D9" s="163"/>
      <c r="E9" s="163"/>
      <c r="F9" s="12"/>
      <c r="G9" s="12"/>
      <c r="H9" s="12"/>
    </row>
    <row r="10" spans="1:8" ht="21.75" customHeight="1">
      <c r="A10" s="163"/>
      <c r="B10" s="163" t="s">
        <v>256</v>
      </c>
      <c r="C10" s="163"/>
      <c r="D10" s="163"/>
      <c r="E10" s="163"/>
      <c r="F10" s="12"/>
      <c r="G10" s="12"/>
      <c r="H10" s="12"/>
    </row>
    <row r="11" spans="1:8" ht="21.75" customHeight="1">
      <c r="A11" s="163"/>
      <c r="B11" s="163" t="s">
        <v>237</v>
      </c>
      <c r="C11" s="163"/>
      <c r="D11" s="163"/>
      <c r="E11" s="163"/>
      <c r="F11" s="12"/>
      <c r="G11" s="12"/>
      <c r="H11" s="12"/>
    </row>
    <row r="12" spans="1:8" ht="21.75" customHeight="1">
      <c r="A12" s="163"/>
      <c r="B12" s="163" t="s">
        <v>257</v>
      </c>
      <c r="C12" s="163"/>
      <c r="D12" s="163"/>
      <c r="E12" s="135"/>
      <c r="F12" s="12"/>
      <c r="G12" s="12"/>
      <c r="H12" s="12"/>
    </row>
    <row r="13" spans="1:8" ht="73.5" customHeight="1">
      <c r="A13" s="9" t="s">
        <v>258</v>
      </c>
      <c r="B13" s="194" t="s">
        <v>282</v>
      </c>
      <c r="C13" s="195"/>
      <c r="D13" s="195"/>
      <c r="E13" s="195"/>
      <c r="F13" s="195"/>
      <c r="G13" s="195"/>
      <c r="H13" s="195"/>
    </row>
    <row r="14" spans="1:8" ht="21.75" customHeight="1">
      <c r="A14" s="163" t="s">
        <v>259</v>
      </c>
      <c r="B14" s="9" t="s">
        <v>260</v>
      </c>
      <c r="C14" s="135" t="s">
        <v>226</v>
      </c>
      <c r="D14" s="135"/>
      <c r="E14" s="135" t="s">
        <v>227</v>
      </c>
      <c r="F14" s="135"/>
      <c r="G14" s="135" t="s">
        <v>228</v>
      </c>
      <c r="H14" s="135"/>
    </row>
    <row r="15" spans="1:8" ht="21.75" customHeight="1">
      <c r="A15" s="135"/>
      <c r="B15" s="135" t="s">
        <v>261</v>
      </c>
      <c r="C15" s="135" t="s">
        <v>230</v>
      </c>
      <c r="D15" s="135"/>
      <c r="E15" s="164" t="s">
        <v>231</v>
      </c>
      <c r="F15" s="190"/>
      <c r="G15" s="190"/>
      <c r="H15" s="190"/>
    </row>
    <row r="16" spans="1:8" ht="21.75" customHeight="1">
      <c r="A16" s="135"/>
      <c r="B16" s="135"/>
      <c r="C16" s="135"/>
      <c r="D16" s="135"/>
      <c r="E16" s="164" t="s">
        <v>232</v>
      </c>
      <c r="F16" s="190"/>
      <c r="G16" s="190"/>
      <c r="H16" s="190"/>
    </row>
    <row r="17" spans="1:8" ht="21.75" customHeight="1">
      <c r="A17" s="135"/>
      <c r="B17" s="135"/>
      <c r="C17" s="135"/>
      <c r="D17" s="135"/>
      <c r="E17" s="164" t="s">
        <v>233</v>
      </c>
      <c r="F17" s="190"/>
      <c r="G17" s="190"/>
      <c r="H17" s="190"/>
    </row>
    <row r="18" spans="1:8" ht="21.75" customHeight="1">
      <c r="A18" s="135"/>
      <c r="B18" s="135"/>
      <c r="C18" s="163" t="s">
        <v>234</v>
      </c>
      <c r="D18" s="163"/>
      <c r="E18" s="164" t="s">
        <v>231</v>
      </c>
      <c r="F18" s="190"/>
      <c r="G18" s="190"/>
      <c r="H18" s="190"/>
    </row>
    <row r="19" spans="1:8" ht="21.75" customHeight="1">
      <c r="A19" s="135"/>
      <c r="B19" s="135"/>
      <c r="C19" s="163"/>
      <c r="D19" s="163"/>
      <c r="E19" s="164" t="s">
        <v>232</v>
      </c>
      <c r="F19" s="190"/>
      <c r="G19" s="193"/>
      <c r="H19" s="193"/>
    </row>
    <row r="20" spans="1:8" ht="21.75" customHeight="1">
      <c r="A20" s="135"/>
      <c r="B20" s="135"/>
      <c r="C20" s="163"/>
      <c r="D20" s="163"/>
      <c r="E20" s="164" t="s">
        <v>233</v>
      </c>
      <c r="F20" s="192"/>
      <c r="G20" s="190"/>
      <c r="H20" s="190"/>
    </row>
    <row r="21" spans="1:8" ht="21.75" customHeight="1">
      <c r="A21" s="135"/>
      <c r="B21" s="135"/>
      <c r="C21" s="163" t="s">
        <v>235</v>
      </c>
      <c r="D21" s="163"/>
      <c r="E21" s="164" t="s">
        <v>231</v>
      </c>
      <c r="F21" s="192"/>
      <c r="G21" s="190"/>
      <c r="H21" s="190"/>
    </row>
    <row r="22" spans="1:8" ht="21.75" customHeight="1">
      <c r="A22" s="135"/>
      <c r="B22" s="135"/>
      <c r="C22" s="163"/>
      <c r="D22" s="163"/>
      <c r="E22" s="164" t="s">
        <v>232</v>
      </c>
      <c r="F22" s="190"/>
      <c r="G22" s="191"/>
      <c r="H22" s="191"/>
    </row>
    <row r="23" spans="1:8" ht="21.75" customHeight="1">
      <c r="A23" s="135"/>
      <c r="B23" s="135"/>
      <c r="C23" s="163"/>
      <c r="D23" s="163"/>
      <c r="E23" s="164" t="s">
        <v>233</v>
      </c>
      <c r="F23" s="190"/>
      <c r="G23" s="190"/>
      <c r="H23" s="190"/>
    </row>
    <row r="24" spans="1:8" ht="21.75" customHeight="1">
      <c r="A24" s="135"/>
      <c r="B24" s="135"/>
      <c r="C24" s="163" t="s">
        <v>236</v>
      </c>
      <c r="D24" s="163"/>
      <c r="E24" s="164" t="s">
        <v>231</v>
      </c>
      <c r="F24" s="190"/>
      <c r="G24" s="190"/>
      <c r="H24" s="190"/>
    </row>
    <row r="25" spans="1:8" ht="21.75" customHeight="1">
      <c r="A25" s="135"/>
      <c r="B25" s="135"/>
      <c r="C25" s="163"/>
      <c r="D25" s="163"/>
      <c r="E25" s="164" t="s">
        <v>232</v>
      </c>
      <c r="F25" s="190"/>
      <c r="G25" s="190"/>
      <c r="H25" s="190"/>
    </row>
    <row r="26" spans="1:8" ht="21.75" customHeight="1">
      <c r="A26" s="135"/>
      <c r="B26" s="135"/>
      <c r="C26" s="163"/>
      <c r="D26" s="163"/>
      <c r="E26" s="164" t="s">
        <v>233</v>
      </c>
      <c r="F26" s="190"/>
      <c r="G26" s="190"/>
      <c r="H26" s="190"/>
    </row>
    <row r="27" spans="1:8" ht="21.75" customHeight="1">
      <c r="A27" s="135"/>
      <c r="B27" s="135"/>
      <c r="C27" s="163" t="s">
        <v>237</v>
      </c>
      <c r="D27" s="163"/>
      <c r="E27" s="190"/>
      <c r="F27" s="190"/>
      <c r="G27" s="190"/>
      <c r="H27" s="190"/>
    </row>
    <row r="28" spans="1:8" ht="21.75" customHeight="1">
      <c r="A28" s="135"/>
      <c r="B28" s="135" t="s">
        <v>262</v>
      </c>
      <c r="C28" s="163" t="s">
        <v>239</v>
      </c>
      <c r="D28" s="163"/>
      <c r="E28" s="164" t="s">
        <v>231</v>
      </c>
      <c r="F28" s="190"/>
      <c r="G28" s="190"/>
      <c r="H28" s="190"/>
    </row>
    <row r="29" spans="1:8" ht="21.75" customHeight="1">
      <c r="A29" s="135"/>
      <c r="B29" s="135"/>
      <c r="C29" s="163"/>
      <c r="D29" s="163"/>
      <c r="E29" s="164" t="s">
        <v>232</v>
      </c>
      <c r="F29" s="190"/>
      <c r="G29" s="190"/>
      <c r="H29" s="190"/>
    </row>
    <row r="30" spans="1:8" ht="21.75" customHeight="1">
      <c r="A30" s="135"/>
      <c r="B30" s="135"/>
      <c r="C30" s="163"/>
      <c r="D30" s="163"/>
      <c r="E30" s="164" t="s">
        <v>233</v>
      </c>
      <c r="F30" s="190"/>
      <c r="G30" s="190"/>
      <c r="H30" s="190"/>
    </row>
    <row r="31" spans="1:8" ht="21.75" customHeight="1">
      <c r="A31" s="135"/>
      <c r="B31" s="135"/>
      <c r="C31" s="163" t="s">
        <v>240</v>
      </c>
      <c r="D31" s="163"/>
      <c r="E31" s="164" t="s">
        <v>231</v>
      </c>
      <c r="F31" s="190"/>
      <c r="G31" s="190"/>
      <c r="H31" s="190"/>
    </row>
    <row r="32" spans="1:8" ht="21.75" customHeight="1">
      <c r="A32" s="135"/>
      <c r="B32" s="135"/>
      <c r="C32" s="163"/>
      <c r="D32" s="163"/>
      <c r="E32" s="164" t="s">
        <v>232</v>
      </c>
      <c r="F32" s="190"/>
      <c r="G32" s="190"/>
      <c r="H32" s="190"/>
    </row>
    <row r="33" spans="1:8" ht="21.75" customHeight="1">
      <c r="A33" s="135"/>
      <c r="B33" s="135"/>
      <c r="C33" s="163"/>
      <c r="D33" s="163"/>
      <c r="E33" s="164" t="s">
        <v>233</v>
      </c>
      <c r="F33" s="190"/>
      <c r="G33" s="190"/>
      <c r="H33" s="190"/>
    </row>
    <row r="34" spans="1:8" ht="21.75" customHeight="1">
      <c r="A34" s="135"/>
      <c r="B34" s="135"/>
      <c r="C34" s="163" t="s">
        <v>241</v>
      </c>
      <c r="D34" s="163"/>
      <c r="E34" s="164" t="s">
        <v>231</v>
      </c>
      <c r="F34" s="190"/>
      <c r="G34" s="190"/>
      <c r="H34" s="190"/>
    </row>
    <row r="35" spans="1:8" ht="21.75" customHeight="1">
      <c r="A35" s="135"/>
      <c r="B35" s="135"/>
      <c r="C35" s="163"/>
      <c r="D35" s="163"/>
      <c r="E35" s="164" t="s">
        <v>232</v>
      </c>
      <c r="F35" s="190"/>
      <c r="G35" s="190"/>
      <c r="H35" s="190"/>
    </row>
    <row r="36" spans="1:8" ht="21.75" customHeight="1">
      <c r="A36" s="135"/>
      <c r="B36" s="135"/>
      <c r="C36" s="163"/>
      <c r="D36" s="163"/>
      <c r="E36" s="164" t="s">
        <v>233</v>
      </c>
      <c r="F36" s="190"/>
      <c r="G36" s="190"/>
      <c r="H36" s="190"/>
    </row>
    <row r="37" spans="1:8" ht="21.75" customHeight="1">
      <c r="A37" s="135"/>
      <c r="B37" s="135"/>
      <c r="C37" s="163" t="s">
        <v>242</v>
      </c>
      <c r="D37" s="163"/>
      <c r="E37" s="164" t="s">
        <v>231</v>
      </c>
      <c r="F37" s="190"/>
      <c r="G37" s="190"/>
      <c r="H37" s="190"/>
    </row>
    <row r="38" spans="1:8" ht="21.75" customHeight="1">
      <c r="A38" s="135"/>
      <c r="B38" s="135"/>
      <c r="C38" s="163"/>
      <c r="D38" s="163"/>
      <c r="E38" s="164" t="s">
        <v>232</v>
      </c>
      <c r="F38" s="190"/>
      <c r="G38" s="190"/>
      <c r="H38" s="190"/>
    </row>
    <row r="39" spans="1:8" ht="21.75" customHeight="1">
      <c r="A39" s="135"/>
      <c r="B39" s="135"/>
      <c r="C39" s="163"/>
      <c r="D39" s="163"/>
      <c r="E39" s="164" t="s">
        <v>233</v>
      </c>
      <c r="F39" s="190"/>
      <c r="G39" s="190"/>
      <c r="H39" s="190"/>
    </row>
    <row r="40" spans="1:8" ht="21.75" customHeight="1">
      <c r="A40" s="135"/>
      <c r="B40" s="135"/>
      <c r="C40" s="163" t="s">
        <v>237</v>
      </c>
      <c r="D40" s="163"/>
      <c r="E40" s="190"/>
      <c r="F40" s="190"/>
      <c r="G40" s="190"/>
      <c r="H40" s="190"/>
    </row>
    <row r="41" spans="1:8" ht="21.75" customHeight="1">
      <c r="A41" s="135"/>
      <c r="B41" s="163" t="s">
        <v>263</v>
      </c>
      <c r="C41" s="163" t="s">
        <v>244</v>
      </c>
      <c r="D41" s="163"/>
      <c r="E41" s="164" t="s">
        <v>231</v>
      </c>
      <c r="F41" s="190"/>
      <c r="G41" s="190"/>
      <c r="H41" s="190"/>
    </row>
    <row r="42" spans="1:8" ht="21.75" customHeight="1">
      <c r="A42" s="135"/>
      <c r="B42" s="163"/>
      <c r="C42" s="163"/>
      <c r="D42" s="163"/>
      <c r="E42" s="164" t="s">
        <v>232</v>
      </c>
      <c r="F42" s="190"/>
      <c r="G42" s="190"/>
      <c r="H42" s="190"/>
    </row>
    <row r="43" spans="1:8" ht="21.75" customHeight="1">
      <c r="A43" s="135"/>
      <c r="B43" s="163"/>
      <c r="C43" s="163"/>
      <c r="D43" s="163"/>
      <c r="E43" s="164" t="s">
        <v>233</v>
      </c>
      <c r="F43" s="190"/>
      <c r="G43" s="190"/>
      <c r="H43" s="190"/>
    </row>
    <row r="44" spans="1:8" ht="21.75" customHeight="1">
      <c r="A44" s="135"/>
      <c r="B44" s="163"/>
      <c r="C44" s="163" t="s">
        <v>237</v>
      </c>
      <c r="D44" s="163"/>
      <c r="E44" s="190"/>
      <c r="F44" s="190"/>
      <c r="G44" s="190"/>
      <c r="H44" s="190"/>
    </row>
    <row r="45" spans="1:8" s="14" customFormat="1" ht="24" customHeight="1">
      <c r="A45" s="165" t="s">
        <v>264</v>
      </c>
      <c r="B45" s="165"/>
      <c r="C45" s="165"/>
      <c r="D45" s="165"/>
      <c r="E45" s="165"/>
      <c r="F45" s="165"/>
      <c r="G45" s="165"/>
      <c r="H45" s="165"/>
    </row>
  </sheetData>
  <sheetProtection/>
  <mergeCells count="98">
    <mergeCell ref="A2:H2"/>
    <mergeCell ref="A3:H3"/>
    <mergeCell ref="A5:C5"/>
    <mergeCell ref="D5:H5"/>
    <mergeCell ref="F6:H6"/>
    <mergeCell ref="B8:C8"/>
    <mergeCell ref="D8:E8"/>
    <mergeCell ref="A6:A12"/>
    <mergeCell ref="B6:C7"/>
    <mergeCell ref="D6:E7"/>
    <mergeCell ref="B9:C9"/>
    <mergeCell ref="D9:E9"/>
    <mergeCell ref="B10:C10"/>
    <mergeCell ref="D10:E10"/>
    <mergeCell ref="B11:C11"/>
    <mergeCell ref="D11:E11"/>
    <mergeCell ref="B12:E12"/>
    <mergeCell ref="B13:H13"/>
    <mergeCell ref="C14:D14"/>
    <mergeCell ref="E14:F14"/>
    <mergeCell ref="G14:H14"/>
    <mergeCell ref="E15:F15"/>
    <mergeCell ref="G15:H15"/>
    <mergeCell ref="C15:D17"/>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C44:D44"/>
    <mergeCell ref="E44:F44"/>
    <mergeCell ref="G44:H44"/>
    <mergeCell ref="A45:H45"/>
    <mergeCell ref="A14:A44"/>
    <mergeCell ref="B15:B27"/>
    <mergeCell ref="B28:B40"/>
    <mergeCell ref="B41:B44"/>
    <mergeCell ref="C37:D39"/>
    <mergeCell ref="C41:D43"/>
    <mergeCell ref="C40:D40"/>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A1" sqref="A1"/>
    </sheetView>
  </sheetViews>
  <sheetFormatPr defaultColWidth="12" defaultRowHeight="11.25"/>
  <cols>
    <col min="1" max="2" width="8.16015625" style="3" customWidth="1"/>
    <col min="3" max="3" width="16.5" style="3" customWidth="1"/>
    <col min="4" max="4" width="32.5" style="3" customWidth="1"/>
    <col min="5" max="5" width="26.16015625" style="3" customWidth="1"/>
    <col min="6" max="6" width="16.5" style="3" customWidth="1"/>
    <col min="7" max="7" width="16.83203125" style="3" customWidth="1"/>
    <col min="8" max="8" width="16.5" style="3" customWidth="1"/>
    <col min="9" max="9" width="26.16015625" style="3" customWidth="1"/>
    <col min="10" max="16384" width="12" style="3" customWidth="1"/>
  </cols>
  <sheetData>
    <row r="1" spans="1:4" ht="16.5" customHeight="1">
      <c r="A1" s="16" t="s">
        <v>33</v>
      </c>
      <c r="B1" s="4"/>
      <c r="C1" s="4"/>
      <c r="D1" s="4"/>
    </row>
    <row r="2" spans="1:9" ht="33.75" customHeight="1">
      <c r="A2" s="186" t="s">
        <v>34</v>
      </c>
      <c r="B2" s="186"/>
      <c r="C2" s="186"/>
      <c r="D2" s="186"/>
      <c r="E2" s="186"/>
      <c r="F2" s="186"/>
      <c r="G2" s="186"/>
      <c r="H2" s="186"/>
      <c r="I2" s="186"/>
    </row>
    <row r="3" spans="1:9" ht="14.25" customHeight="1">
      <c r="A3" s="187"/>
      <c r="B3" s="187"/>
      <c r="C3" s="187"/>
      <c r="D3" s="187"/>
      <c r="E3" s="187"/>
      <c r="F3" s="187"/>
      <c r="G3" s="187"/>
      <c r="H3" s="187"/>
      <c r="I3" s="187"/>
    </row>
    <row r="4" spans="1:4" ht="21.75" customHeight="1">
      <c r="A4" s="5"/>
      <c r="B4" s="6"/>
      <c r="C4" s="7"/>
      <c r="D4" s="7"/>
    </row>
    <row r="5" spans="1:9" ht="21.75" customHeight="1">
      <c r="A5" s="188" t="s">
        <v>212</v>
      </c>
      <c r="B5" s="189"/>
      <c r="C5" s="189"/>
      <c r="D5" s="135"/>
      <c r="E5" s="135"/>
      <c r="F5" s="135"/>
      <c r="G5" s="135"/>
      <c r="H5" s="135"/>
      <c r="I5" s="135"/>
    </row>
    <row r="6" spans="1:9" ht="21.75" customHeight="1">
      <c r="A6" s="174" t="s">
        <v>213</v>
      </c>
      <c r="B6" s="175"/>
      <c r="C6" s="175"/>
      <c r="D6" s="163"/>
      <c r="E6" s="163"/>
      <c r="F6" s="174" t="s">
        <v>214</v>
      </c>
      <c r="G6" s="176"/>
      <c r="H6" s="135"/>
      <c r="I6" s="135"/>
    </row>
    <row r="7" spans="1:9" ht="21.75" customHeight="1">
      <c r="A7" s="177" t="s">
        <v>215</v>
      </c>
      <c r="B7" s="178"/>
      <c r="C7" s="179"/>
      <c r="D7" s="10" t="s">
        <v>216</v>
      </c>
      <c r="E7" s="10"/>
      <c r="F7" s="170" t="s">
        <v>217</v>
      </c>
      <c r="G7" s="171"/>
      <c r="H7" s="172"/>
      <c r="I7" s="173"/>
    </row>
    <row r="8" spans="1:9" ht="21.75" customHeight="1">
      <c r="A8" s="180"/>
      <c r="B8" s="181"/>
      <c r="C8" s="182"/>
      <c r="D8" s="10" t="s">
        <v>218</v>
      </c>
      <c r="E8" s="10"/>
      <c r="F8" s="170" t="s">
        <v>218</v>
      </c>
      <c r="G8" s="171"/>
      <c r="H8" s="172"/>
      <c r="I8" s="173"/>
    </row>
    <row r="9" spans="1:9" ht="21.75" customHeight="1">
      <c r="A9" s="183"/>
      <c r="B9" s="184"/>
      <c r="C9" s="185"/>
      <c r="D9" s="10" t="s">
        <v>219</v>
      </c>
      <c r="E9" s="10"/>
      <c r="F9" s="170" t="s">
        <v>220</v>
      </c>
      <c r="G9" s="171"/>
      <c r="H9" s="172"/>
      <c r="I9" s="173"/>
    </row>
    <row r="10" spans="1:9" ht="21.75" customHeight="1">
      <c r="A10" s="135" t="s">
        <v>221</v>
      </c>
      <c r="B10" s="163" t="s">
        <v>222</v>
      </c>
      <c r="C10" s="163"/>
      <c r="D10" s="163"/>
      <c r="E10" s="163"/>
      <c r="F10" s="174" t="s">
        <v>223</v>
      </c>
      <c r="G10" s="175"/>
      <c r="H10" s="175"/>
      <c r="I10" s="176"/>
    </row>
    <row r="11" spans="1:9" ht="100.5" customHeight="1">
      <c r="A11" s="136"/>
      <c r="B11" s="134" t="s">
        <v>282</v>
      </c>
      <c r="C11" s="134"/>
      <c r="D11" s="134"/>
      <c r="E11" s="134"/>
      <c r="F11" s="166" t="s">
        <v>282</v>
      </c>
      <c r="G11" s="167"/>
      <c r="H11" s="168"/>
      <c r="I11" s="169"/>
    </row>
    <row r="12" spans="1:9" ht="24">
      <c r="A12" s="163" t="s">
        <v>224</v>
      </c>
      <c r="B12" s="11" t="s">
        <v>225</v>
      </c>
      <c r="C12" s="8" t="s">
        <v>226</v>
      </c>
      <c r="D12" s="8" t="s">
        <v>227</v>
      </c>
      <c r="E12" s="8" t="s">
        <v>228</v>
      </c>
      <c r="F12" s="8" t="s">
        <v>226</v>
      </c>
      <c r="G12" s="163" t="s">
        <v>227</v>
      </c>
      <c r="H12" s="163"/>
      <c r="I12" s="8" t="s">
        <v>228</v>
      </c>
    </row>
    <row r="13" spans="1:9" ht="21.75" customHeight="1">
      <c r="A13" s="163"/>
      <c r="B13" s="163" t="s">
        <v>229</v>
      </c>
      <c r="C13" s="163" t="s">
        <v>230</v>
      </c>
      <c r="D13" s="10" t="s">
        <v>231</v>
      </c>
      <c r="E13" s="12"/>
      <c r="F13" s="163" t="s">
        <v>230</v>
      </c>
      <c r="G13" s="164" t="s">
        <v>231</v>
      </c>
      <c r="H13" s="164"/>
      <c r="I13" s="12"/>
    </row>
    <row r="14" spans="1:9" ht="21.75" customHeight="1">
      <c r="A14" s="163"/>
      <c r="B14" s="135"/>
      <c r="C14" s="163"/>
      <c r="D14" s="10" t="s">
        <v>232</v>
      </c>
      <c r="E14" s="12"/>
      <c r="F14" s="163"/>
      <c r="G14" s="164" t="s">
        <v>232</v>
      </c>
      <c r="H14" s="164"/>
      <c r="I14" s="12"/>
    </row>
    <row r="15" spans="1:9" ht="21.75" customHeight="1">
      <c r="A15" s="163"/>
      <c r="B15" s="135"/>
      <c r="C15" s="163"/>
      <c r="D15" s="10" t="s">
        <v>233</v>
      </c>
      <c r="E15" s="12"/>
      <c r="F15" s="163"/>
      <c r="G15" s="164" t="s">
        <v>233</v>
      </c>
      <c r="H15" s="164"/>
      <c r="I15" s="12"/>
    </row>
    <row r="16" spans="1:9" ht="21.75" customHeight="1">
      <c r="A16" s="163"/>
      <c r="B16" s="135"/>
      <c r="C16" s="163" t="s">
        <v>234</v>
      </c>
      <c r="D16" s="10" t="s">
        <v>231</v>
      </c>
      <c r="E16" s="12"/>
      <c r="F16" s="163" t="s">
        <v>234</v>
      </c>
      <c r="G16" s="164" t="s">
        <v>231</v>
      </c>
      <c r="H16" s="164"/>
      <c r="I16" s="12"/>
    </row>
    <row r="17" spans="1:9" ht="21.75" customHeight="1">
      <c r="A17" s="163"/>
      <c r="B17" s="135"/>
      <c r="C17" s="163"/>
      <c r="D17" s="10" t="s">
        <v>232</v>
      </c>
      <c r="E17" s="12"/>
      <c r="F17" s="163"/>
      <c r="G17" s="164" t="s">
        <v>232</v>
      </c>
      <c r="H17" s="164"/>
      <c r="I17" s="12"/>
    </row>
    <row r="18" spans="1:9" ht="21.75" customHeight="1">
      <c r="A18" s="163"/>
      <c r="B18" s="135"/>
      <c r="C18" s="163"/>
      <c r="D18" s="10" t="s">
        <v>233</v>
      </c>
      <c r="E18" s="12"/>
      <c r="F18" s="163"/>
      <c r="G18" s="164" t="s">
        <v>233</v>
      </c>
      <c r="H18" s="164"/>
      <c r="I18" s="12"/>
    </row>
    <row r="19" spans="1:9" ht="21.75" customHeight="1">
      <c r="A19" s="163"/>
      <c r="B19" s="135"/>
      <c r="C19" s="163" t="s">
        <v>235</v>
      </c>
      <c r="D19" s="10" t="s">
        <v>231</v>
      </c>
      <c r="E19" s="12"/>
      <c r="F19" s="163" t="s">
        <v>235</v>
      </c>
      <c r="G19" s="164" t="s">
        <v>231</v>
      </c>
      <c r="H19" s="164"/>
      <c r="I19" s="12"/>
    </row>
    <row r="20" spans="1:9" ht="21.75" customHeight="1">
      <c r="A20" s="163"/>
      <c r="B20" s="135"/>
      <c r="C20" s="163"/>
      <c r="D20" s="10" t="s">
        <v>232</v>
      </c>
      <c r="E20" s="12"/>
      <c r="F20" s="163"/>
      <c r="G20" s="164" t="s">
        <v>232</v>
      </c>
      <c r="H20" s="164"/>
      <c r="I20" s="12"/>
    </row>
    <row r="21" spans="1:9" ht="21.75" customHeight="1">
      <c r="A21" s="163"/>
      <c r="B21" s="135"/>
      <c r="C21" s="163"/>
      <c r="D21" s="10" t="s">
        <v>233</v>
      </c>
      <c r="E21" s="12"/>
      <c r="F21" s="163"/>
      <c r="G21" s="164" t="s">
        <v>233</v>
      </c>
      <c r="H21" s="164"/>
      <c r="I21" s="12"/>
    </row>
    <row r="22" spans="1:9" ht="21.75" customHeight="1">
      <c r="A22" s="163"/>
      <c r="B22" s="135"/>
      <c r="C22" s="163" t="s">
        <v>236</v>
      </c>
      <c r="D22" s="10" t="s">
        <v>231</v>
      </c>
      <c r="E22" s="12"/>
      <c r="F22" s="163" t="s">
        <v>236</v>
      </c>
      <c r="G22" s="164" t="s">
        <v>231</v>
      </c>
      <c r="H22" s="164"/>
      <c r="I22" s="12"/>
    </row>
    <row r="23" spans="1:9" ht="21.75" customHeight="1">
      <c r="A23" s="163"/>
      <c r="B23" s="135"/>
      <c r="C23" s="163"/>
      <c r="D23" s="10" t="s">
        <v>232</v>
      </c>
      <c r="E23" s="12"/>
      <c r="F23" s="163"/>
      <c r="G23" s="164" t="s">
        <v>232</v>
      </c>
      <c r="H23" s="164"/>
      <c r="I23" s="12"/>
    </row>
    <row r="24" spans="1:9" ht="21.75" customHeight="1">
      <c r="A24" s="163"/>
      <c r="B24" s="135"/>
      <c r="C24" s="163"/>
      <c r="D24" s="10" t="s">
        <v>233</v>
      </c>
      <c r="E24" s="12"/>
      <c r="F24" s="163"/>
      <c r="G24" s="164" t="s">
        <v>233</v>
      </c>
      <c r="H24" s="164"/>
      <c r="I24" s="12"/>
    </row>
    <row r="25" spans="1:9" ht="21.75" customHeight="1">
      <c r="A25" s="163"/>
      <c r="B25" s="135"/>
      <c r="C25" s="8" t="s">
        <v>237</v>
      </c>
      <c r="D25" s="12"/>
      <c r="E25" s="8"/>
      <c r="F25" s="8" t="s">
        <v>237</v>
      </c>
      <c r="G25" s="164"/>
      <c r="H25" s="164"/>
      <c r="I25" s="12"/>
    </row>
    <row r="26" spans="1:9" ht="21.75" customHeight="1">
      <c r="A26" s="163"/>
      <c r="B26" s="163" t="s">
        <v>238</v>
      </c>
      <c r="C26" s="163" t="s">
        <v>239</v>
      </c>
      <c r="D26" s="10" t="s">
        <v>231</v>
      </c>
      <c r="E26" s="12"/>
      <c r="F26" s="163" t="s">
        <v>239</v>
      </c>
      <c r="G26" s="164" t="s">
        <v>231</v>
      </c>
      <c r="H26" s="164"/>
      <c r="I26" s="12"/>
    </row>
    <row r="27" spans="1:9" ht="21.75" customHeight="1">
      <c r="A27" s="163"/>
      <c r="B27" s="135"/>
      <c r="C27" s="163"/>
      <c r="D27" s="10" t="s">
        <v>232</v>
      </c>
      <c r="E27" s="12"/>
      <c r="F27" s="163"/>
      <c r="G27" s="164" t="s">
        <v>232</v>
      </c>
      <c r="H27" s="164"/>
      <c r="I27" s="12"/>
    </row>
    <row r="28" spans="1:9" ht="21.75" customHeight="1">
      <c r="A28" s="163"/>
      <c r="B28" s="135"/>
      <c r="C28" s="163"/>
      <c r="D28" s="10" t="s">
        <v>233</v>
      </c>
      <c r="E28" s="12"/>
      <c r="F28" s="163"/>
      <c r="G28" s="164" t="s">
        <v>233</v>
      </c>
      <c r="H28" s="164"/>
      <c r="I28" s="12"/>
    </row>
    <row r="29" spans="1:9" ht="21.75" customHeight="1">
      <c r="A29" s="163"/>
      <c r="B29" s="135"/>
      <c r="C29" s="163" t="s">
        <v>240</v>
      </c>
      <c r="D29" s="10" t="s">
        <v>231</v>
      </c>
      <c r="E29" s="12"/>
      <c r="F29" s="163" t="s">
        <v>240</v>
      </c>
      <c r="G29" s="164" t="s">
        <v>231</v>
      </c>
      <c r="H29" s="164"/>
      <c r="I29" s="12"/>
    </row>
    <row r="30" spans="1:9" ht="21.75" customHeight="1">
      <c r="A30" s="163"/>
      <c r="B30" s="135"/>
      <c r="C30" s="163"/>
      <c r="D30" s="10" t="s">
        <v>232</v>
      </c>
      <c r="E30" s="12"/>
      <c r="F30" s="163"/>
      <c r="G30" s="164" t="s">
        <v>232</v>
      </c>
      <c r="H30" s="164"/>
      <c r="I30" s="12"/>
    </row>
    <row r="31" spans="1:9" ht="21.75" customHeight="1">
      <c r="A31" s="163"/>
      <c r="B31" s="135"/>
      <c r="C31" s="163"/>
      <c r="D31" s="10" t="s">
        <v>233</v>
      </c>
      <c r="E31" s="12"/>
      <c r="F31" s="163"/>
      <c r="G31" s="164" t="s">
        <v>233</v>
      </c>
      <c r="H31" s="164"/>
      <c r="I31" s="12"/>
    </row>
    <row r="32" spans="1:9" ht="21.75" customHeight="1">
      <c r="A32" s="163"/>
      <c r="B32" s="135"/>
      <c r="C32" s="163" t="s">
        <v>241</v>
      </c>
      <c r="D32" s="10" t="s">
        <v>231</v>
      </c>
      <c r="E32" s="12"/>
      <c r="F32" s="163" t="s">
        <v>241</v>
      </c>
      <c r="G32" s="164" t="s">
        <v>231</v>
      </c>
      <c r="H32" s="164"/>
      <c r="I32" s="12"/>
    </row>
    <row r="33" spans="1:9" ht="21.75" customHeight="1">
      <c r="A33" s="163"/>
      <c r="B33" s="135"/>
      <c r="C33" s="163"/>
      <c r="D33" s="10" t="s">
        <v>232</v>
      </c>
      <c r="E33" s="12"/>
      <c r="F33" s="163"/>
      <c r="G33" s="164" t="s">
        <v>232</v>
      </c>
      <c r="H33" s="164"/>
      <c r="I33" s="12"/>
    </row>
    <row r="34" spans="1:9" ht="21.75" customHeight="1">
      <c r="A34" s="163"/>
      <c r="B34" s="135"/>
      <c r="C34" s="163"/>
      <c r="D34" s="10" t="s">
        <v>233</v>
      </c>
      <c r="E34" s="12"/>
      <c r="F34" s="163"/>
      <c r="G34" s="164" t="s">
        <v>233</v>
      </c>
      <c r="H34" s="164"/>
      <c r="I34" s="12"/>
    </row>
    <row r="35" spans="1:9" ht="21.75" customHeight="1">
      <c r="A35" s="163"/>
      <c r="B35" s="135"/>
      <c r="C35" s="163" t="s">
        <v>242</v>
      </c>
      <c r="D35" s="10" t="s">
        <v>231</v>
      </c>
      <c r="E35" s="12"/>
      <c r="F35" s="163" t="s">
        <v>242</v>
      </c>
      <c r="G35" s="164" t="s">
        <v>231</v>
      </c>
      <c r="H35" s="164"/>
      <c r="I35" s="12"/>
    </row>
    <row r="36" spans="1:9" ht="21.75" customHeight="1">
      <c r="A36" s="163"/>
      <c r="B36" s="135"/>
      <c r="C36" s="163"/>
      <c r="D36" s="10" t="s">
        <v>232</v>
      </c>
      <c r="E36" s="12"/>
      <c r="F36" s="163"/>
      <c r="G36" s="164" t="s">
        <v>232</v>
      </c>
      <c r="H36" s="164"/>
      <c r="I36" s="12"/>
    </row>
    <row r="37" spans="1:9" ht="21.75" customHeight="1">
      <c r="A37" s="163"/>
      <c r="B37" s="135"/>
      <c r="C37" s="163"/>
      <c r="D37" s="10" t="s">
        <v>233</v>
      </c>
      <c r="E37" s="12"/>
      <c r="F37" s="163"/>
      <c r="G37" s="164" t="s">
        <v>233</v>
      </c>
      <c r="H37" s="164"/>
      <c r="I37" s="12"/>
    </row>
    <row r="38" spans="1:9" ht="21.75" customHeight="1">
      <c r="A38" s="163"/>
      <c r="B38" s="135"/>
      <c r="C38" s="8" t="s">
        <v>237</v>
      </c>
      <c r="D38" s="12"/>
      <c r="E38" s="12"/>
      <c r="F38" s="8" t="s">
        <v>237</v>
      </c>
      <c r="G38" s="164"/>
      <c r="H38" s="164"/>
      <c r="I38" s="12"/>
    </row>
    <row r="39" spans="1:9" ht="21.75" customHeight="1">
      <c r="A39" s="163"/>
      <c r="B39" s="163" t="s">
        <v>243</v>
      </c>
      <c r="C39" s="163" t="s">
        <v>244</v>
      </c>
      <c r="D39" s="10" t="s">
        <v>231</v>
      </c>
      <c r="E39" s="9"/>
      <c r="F39" s="163" t="s">
        <v>244</v>
      </c>
      <c r="G39" s="164" t="s">
        <v>231</v>
      </c>
      <c r="H39" s="164"/>
      <c r="I39" s="12"/>
    </row>
    <row r="40" spans="1:9" ht="21.75" customHeight="1">
      <c r="A40" s="163"/>
      <c r="B40" s="163"/>
      <c r="C40" s="163"/>
      <c r="D40" s="10" t="s">
        <v>232</v>
      </c>
      <c r="E40" s="8"/>
      <c r="F40" s="163"/>
      <c r="G40" s="164" t="s">
        <v>232</v>
      </c>
      <c r="H40" s="164"/>
      <c r="I40" s="12"/>
    </row>
    <row r="41" spans="1:9" ht="21.75" customHeight="1">
      <c r="A41" s="163"/>
      <c r="B41" s="163"/>
      <c r="C41" s="163"/>
      <c r="D41" s="10" t="s">
        <v>233</v>
      </c>
      <c r="E41" s="8"/>
      <c r="F41" s="163"/>
      <c r="G41" s="164" t="s">
        <v>233</v>
      </c>
      <c r="H41" s="164"/>
      <c r="I41" s="12"/>
    </row>
    <row r="42" spans="1:9" ht="21.75" customHeight="1">
      <c r="A42" s="163"/>
      <c r="B42" s="163"/>
      <c r="C42" s="8" t="s">
        <v>237</v>
      </c>
      <c r="D42" s="12"/>
      <c r="E42" s="8"/>
      <c r="F42" s="8" t="s">
        <v>237</v>
      </c>
      <c r="G42" s="164"/>
      <c r="H42" s="164"/>
      <c r="I42" s="12"/>
    </row>
    <row r="43" spans="1:9" ht="21" customHeight="1">
      <c r="A43" s="165" t="s">
        <v>265</v>
      </c>
      <c r="B43" s="165"/>
      <c r="C43" s="165"/>
      <c r="D43" s="165"/>
      <c r="E43" s="165"/>
      <c r="F43" s="165"/>
      <c r="G43" s="165"/>
      <c r="H43" s="165"/>
      <c r="I43" s="165"/>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11:I11"/>
    <mergeCell ref="G12:H12"/>
    <mergeCell ref="G13:H13"/>
    <mergeCell ref="F9:G9"/>
    <mergeCell ref="H9:I9"/>
    <mergeCell ref="F10:I10"/>
    <mergeCell ref="F13:F15"/>
    <mergeCell ref="G14:H14"/>
    <mergeCell ref="G15:H15"/>
    <mergeCell ref="G16:H16"/>
    <mergeCell ref="G17:H17"/>
    <mergeCell ref="G18:H18"/>
    <mergeCell ref="G19:H19"/>
    <mergeCell ref="G20:H20"/>
    <mergeCell ref="G21:H21"/>
    <mergeCell ref="G22:H22"/>
    <mergeCell ref="G23:H23"/>
    <mergeCell ref="G24:H24"/>
    <mergeCell ref="G25:H25"/>
    <mergeCell ref="F35:F37"/>
    <mergeCell ref="G38:H38"/>
    <mergeCell ref="G34:H34"/>
    <mergeCell ref="G35:H35"/>
    <mergeCell ref="G36:H36"/>
    <mergeCell ref="G37:H37"/>
    <mergeCell ref="F39:F41"/>
    <mergeCell ref="F29:F31"/>
    <mergeCell ref="G42:H42"/>
    <mergeCell ref="A43:I43"/>
    <mergeCell ref="G39:H39"/>
    <mergeCell ref="G40:H40"/>
    <mergeCell ref="G41:H41"/>
    <mergeCell ref="A12:A42"/>
    <mergeCell ref="B13:B25"/>
    <mergeCell ref="B26:B38"/>
    <mergeCell ref="G32:H32"/>
    <mergeCell ref="G33:H33"/>
    <mergeCell ref="G26:H26"/>
    <mergeCell ref="F32:F34"/>
    <mergeCell ref="G30:H30"/>
    <mergeCell ref="G31:H31"/>
    <mergeCell ref="G27:H27"/>
    <mergeCell ref="G28:H28"/>
    <mergeCell ref="G29:H29"/>
    <mergeCell ref="F16:F18"/>
    <mergeCell ref="F19:F21"/>
    <mergeCell ref="F22:F24"/>
    <mergeCell ref="C32:C34"/>
    <mergeCell ref="F26:F28"/>
    <mergeCell ref="C22:C24"/>
    <mergeCell ref="C26:C28"/>
    <mergeCell ref="C29:C31"/>
    <mergeCell ref="A7:C9"/>
    <mergeCell ref="C35:C37"/>
    <mergeCell ref="C39:C41"/>
    <mergeCell ref="C16:C18"/>
    <mergeCell ref="C19:C21"/>
    <mergeCell ref="A10:A11"/>
    <mergeCell ref="B39:B42"/>
    <mergeCell ref="B11:E11"/>
    <mergeCell ref="B10:E10"/>
    <mergeCell ref="C13:C15"/>
  </mergeCells>
  <printOptions horizontalCentered="1"/>
  <pageMargins left="0.47" right="0.47" top="0.39" bottom="0.39" header="0.35" footer="0.2"/>
  <pageSetup fitToHeight="1" fitToWidth="1" horizontalDpi="300" verticalDpi="300" orientation="portrait" paperSize="9" scale="68" r:id="rId1"/>
</worksheet>
</file>

<file path=xl/worksheets/sheet18.xml><?xml version="1.0" encoding="utf-8"?>
<worksheet xmlns="http://schemas.openxmlformats.org/spreadsheetml/2006/main" xmlns:r="http://schemas.openxmlformats.org/officeDocument/2006/relationships">
  <dimension ref="A1:O44"/>
  <sheetViews>
    <sheetView tabSelected="1" zoomScalePageLayoutView="0" workbookViewId="0" topLeftCell="A1">
      <selection activeCell="G5" sqref="G5"/>
    </sheetView>
  </sheetViews>
  <sheetFormatPr defaultColWidth="9.33203125" defaultRowHeight="11.25"/>
  <cols>
    <col min="1" max="1" width="7" style="0" customWidth="1"/>
    <col min="2" max="2" width="17.33203125" style="0" customWidth="1"/>
    <col min="3" max="3" width="8" style="0" customWidth="1"/>
    <col min="4" max="4" width="6.83203125" style="0" customWidth="1"/>
    <col min="5" max="5" width="7" style="0" customWidth="1"/>
    <col min="6" max="6" width="8.83203125" style="0" customWidth="1"/>
    <col min="7" max="7" width="9.83203125" style="0" customWidth="1"/>
    <col min="8" max="8" width="8.66015625" style="0" customWidth="1"/>
    <col min="9" max="9" width="15.66015625" style="0" customWidth="1"/>
    <col min="10" max="10" width="9.33203125" style="0" customWidth="1"/>
    <col min="11" max="11" width="17.83203125" style="0" customWidth="1"/>
    <col min="12" max="15" width="10.5" style="0" customWidth="1"/>
  </cols>
  <sheetData>
    <row r="1" spans="1:2" ht="24" customHeight="1">
      <c r="A1" s="196" t="s">
        <v>288</v>
      </c>
      <c r="B1" s="196"/>
    </row>
    <row r="2" spans="1:15" s="93" customFormat="1" ht="67.5" customHeight="1">
      <c r="A2" s="197" t="s">
        <v>281</v>
      </c>
      <c r="B2" s="197"/>
      <c r="C2" s="197"/>
      <c r="D2" s="197"/>
      <c r="E2" s="197"/>
      <c r="F2" s="197"/>
      <c r="G2" s="197"/>
      <c r="H2" s="197"/>
      <c r="I2" s="197"/>
      <c r="J2" s="197"/>
      <c r="K2" s="197"/>
      <c r="L2" s="197"/>
      <c r="M2" s="197"/>
      <c r="N2" s="197"/>
      <c r="O2" s="197"/>
    </row>
    <row r="3" spans="1:15" s="93" customFormat="1" ht="24.75" customHeight="1">
      <c r="A3" s="198" t="s">
        <v>2</v>
      </c>
      <c r="B3" s="198" t="s">
        <v>269</v>
      </c>
      <c r="C3" s="198" t="s">
        <v>270</v>
      </c>
      <c r="D3" s="198"/>
      <c r="E3" s="198" t="s">
        <v>271</v>
      </c>
      <c r="F3" s="198"/>
      <c r="G3" s="198" t="s">
        <v>272</v>
      </c>
      <c r="H3" s="198" t="s">
        <v>273</v>
      </c>
      <c r="I3" s="198"/>
      <c r="J3" s="198"/>
      <c r="K3" s="198"/>
      <c r="L3" s="198" t="s">
        <v>274</v>
      </c>
      <c r="M3" s="198"/>
      <c r="N3" s="198"/>
      <c r="O3" s="198"/>
    </row>
    <row r="4" spans="1:15" s="93" customFormat="1" ht="31.5" customHeight="1">
      <c r="A4" s="198"/>
      <c r="B4" s="198"/>
      <c r="C4" s="94" t="s">
        <v>275</v>
      </c>
      <c r="D4" s="94" t="s">
        <v>276</v>
      </c>
      <c r="E4" s="94" t="s">
        <v>275</v>
      </c>
      <c r="F4" s="94" t="s">
        <v>276</v>
      </c>
      <c r="G4" s="198"/>
      <c r="H4" s="94" t="s">
        <v>277</v>
      </c>
      <c r="I4" s="94" t="s">
        <v>278</v>
      </c>
      <c r="J4" s="94" t="s">
        <v>279</v>
      </c>
      <c r="K4" s="94" t="s">
        <v>280</v>
      </c>
      <c r="L4" s="94" t="s">
        <v>277</v>
      </c>
      <c r="M4" s="94" t="s">
        <v>278</v>
      </c>
      <c r="N4" s="94" t="s">
        <v>279</v>
      </c>
      <c r="O4" s="94" t="s">
        <v>280</v>
      </c>
    </row>
    <row r="5" spans="1:15" s="93" customFormat="1" ht="19.5" customHeight="1">
      <c r="A5" s="94">
        <v>1</v>
      </c>
      <c r="B5" s="130" t="s">
        <v>435</v>
      </c>
      <c r="C5" s="94">
        <v>25</v>
      </c>
      <c r="D5" s="94">
        <v>25</v>
      </c>
      <c r="E5" s="94">
        <v>24</v>
      </c>
      <c r="F5" s="94">
        <v>29</v>
      </c>
      <c r="G5" s="94">
        <v>14</v>
      </c>
      <c r="H5" s="94">
        <v>12</v>
      </c>
      <c r="I5" s="95">
        <v>2729100</v>
      </c>
      <c r="J5" s="94">
        <v>12</v>
      </c>
      <c r="K5" s="95">
        <v>2729100</v>
      </c>
      <c r="L5" s="94"/>
      <c r="M5" s="94"/>
      <c r="N5" s="94"/>
      <c r="O5" s="94"/>
    </row>
    <row r="6" spans="1:15" s="93" customFormat="1" ht="19.5" customHeight="1">
      <c r="A6" s="94">
        <v>2</v>
      </c>
      <c r="B6" s="94"/>
      <c r="C6" s="94"/>
      <c r="D6" s="94"/>
      <c r="E6" s="94"/>
      <c r="F6" s="94"/>
      <c r="G6" s="94"/>
      <c r="H6" s="94"/>
      <c r="I6" s="95"/>
      <c r="J6" s="94"/>
      <c r="K6" s="95"/>
      <c r="L6" s="94"/>
      <c r="M6" s="94"/>
      <c r="N6" s="94"/>
      <c r="O6" s="94"/>
    </row>
    <row r="7" spans="1:15" s="93" customFormat="1" ht="19.5" customHeight="1">
      <c r="A7" s="94">
        <v>3</v>
      </c>
      <c r="B7" s="94"/>
      <c r="C7" s="94"/>
      <c r="D7" s="94"/>
      <c r="E7" s="94"/>
      <c r="F7" s="94"/>
      <c r="G7" s="94"/>
      <c r="H7" s="94"/>
      <c r="I7" s="95"/>
      <c r="J7" s="94"/>
      <c r="K7" s="95"/>
      <c r="L7" s="94"/>
      <c r="M7" s="94"/>
      <c r="N7" s="94"/>
      <c r="O7" s="94"/>
    </row>
    <row r="8" spans="1:15" s="93" customFormat="1" ht="19.5" customHeight="1">
      <c r="A8" s="94">
        <v>4</v>
      </c>
      <c r="B8" s="94"/>
      <c r="C8" s="94"/>
      <c r="D8" s="94"/>
      <c r="E8" s="94"/>
      <c r="F8" s="94"/>
      <c r="G8" s="94"/>
      <c r="H8" s="94"/>
      <c r="I8" s="95"/>
      <c r="J8" s="94"/>
      <c r="K8" s="95"/>
      <c r="L8" s="94"/>
      <c r="M8" s="94"/>
      <c r="N8" s="94"/>
      <c r="O8" s="94"/>
    </row>
    <row r="9" spans="1:15" s="93" customFormat="1" ht="19.5" customHeight="1">
      <c r="A9" s="94">
        <v>5</v>
      </c>
      <c r="B9" s="94"/>
      <c r="C9" s="94"/>
      <c r="D9" s="94"/>
      <c r="E9" s="94"/>
      <c r="F9" s="94"/>
      <c r="G9" s="94"/>
      <c r="H9" s="94"/>
      <c r="I9" s="95"/>
      <c r="J9" s="94"/>
      <c r="K9" s="95"/>
      <c r="L9" s="94"/>
      <c r="M9" s="94"/>
      <c r="N9" s="94"/>
      <c r="O9" s="94"/>
    </row>
    <row r="10" spans="1:15" s="93" customFormat="1" ht="19.5" customHeight="1">
      <c r="A10" s="94">
        <v>6</v>
      </c>
      <c r="B10" s="94"/>
      <c r="C10" s="94"/>
      <c r="D10" s="94"/>
      <c r="E10" s="94"/>
      <c r="F10" s="94"/>
      <c r="G10" s="94"/>
      <c r="H10" s="94"/>
      <c r="I10" s="95"/>
      <c r="J10" s="94"/>
      <c r="K10" s="95"/>
      <c r="L10" s="94"/>
      <c r="M10" s="94"/>
      <c r="N10" s="94"/>
      <c r="O10" s="94"/>
    </row>
    <row r="11" spans="1:15" s="93" customFormat="1" ht="19.5" customHeight="1">
      <c r="A11" s="94">
        <v>7</v>
      </c>
      <c r="B11" s="94"/>
      <c r="C11" s="94"/>
      <c r="D11" s="94"/>
      <c r="E11" s="94"/>
      <c r="F11" s="94"/>
      <c r="G11" s="94"/>
      <c r="H11" s="94"/>
      <c r="I11" s="95"/>
      <c r="J11" s="94"/>
      <c r="K11" s="95"/>
      <c r="L11" s="94"/>
      <c r="M11" s="94"/>
      <c r="N11" s="94"/>
      <c r="O11" s="94"/>
    </row>
    <row r="12" spans="1:15" s="93" customFormat="1" ht="19.5" customHeight="1">
      <c r="A12" s="94">
        <v>8</v>
      </c>
      <c r="B12" s="94"/>
      <c r="C12" s="94"/>
      <c r="D12" s="94"/>
      <c r="E12" s="94"/>
      <c r="F12" s="94"/>
      <c r="G12" s="94"/>
      <c r="H12" s="94"/>
      <c r="I12" s="95"/>
      <c r="J12" s="94"/>
      <c r="K12" s="95"/>
      <c r="L12" s="94"/>
      <c r="M12" s="94"/>
      <c r="N12" s="94"/>
      <c r="O12" s="94"/>
    </row>
    <row r="13" spans="1:15" s="93" customFormat="1" ht="19.5" customHeight="1">
      <c r="A13" s="94">
        <v>9</v>
      </c>
      <c r="B13" s="94"/>
      <c r="C13" s="94"/>
      <c r="D13" s="94"/>
      <c r="E13" s="94"/>
      <c r="F13" s="94"/>
      <c r="G13" s="94"/>
      <c r="H13" s="94"/>
      <c r="I13" s="95"/>
      <c r="J13" s="94"/>
      <c r="K13" s="95"/>
      <c r="L13" s="94"/>
      <c r="M13" s="94"/>
      <c r="N13" s="94"/>
      <c r="O13" s="94"/>
    </row>
    <row r="14" spans="1:15" s="93" customFormat="1" ht="19.5" customHeight="1">
      <c r="A14" s="94">
        <v>10</v>
      </c>
      <c r="B14" s="94"/>
      <c r="C14" s="94"/>
      <c r="D14" s="94"/>
      <c r="E14" s="94"/>
      <c r="F14" s="94"/>
      <c r="G14" s="94"/>
      <c r="H14" s="94"/>
      <c r="I14" s="95"/>
      <c r="J14" s="94"/>
      <c r="K14" s="95"/>
      <c r="L14" s="94"/>
      <c r="M14" s="94"/>
      <c r="N14" s="94"/>
      <c r="O14" s="94"/>
    </row>
    <row r="15" spans="1:15" s="93" customFormat="1" ht="19.5" customHeight="1">
      <c r="A15" s="94">
        <v>11</v>
      </c>
      <c r="B15" s="94"/>
      <c r="C15" s="94"/>
      <c r="D15" s="94"/>
      <c r="E15" s="94"/>
      <c r="F15" s="94"/>
      <c r="G15" s="94"/>
      <c r="H15" s="94"/>
      <c r="I15" s="95"/>
      <c r="J15" s="94"/>
      <c r="K15" s="95"/>
      <c r="L15" s="94"/>
      <c r="M15" s="94"/>
      <c r="N15" s="94"/>
      <c r="O15" s="94"/>
    </row>
    <row r="16" spans="1:15" s="93" customFormat="1" ht="19.5" customHeight="1">
      <c r="A16" s="94">
        <v>12</v>
      </c>
      <c r="B16" s="94"/>
      <c r="C16" s="94"/>
      <c r="D16" s="94"/>
      <c r="E16" s="94"/>
      <c r="F16" s="94"/>
      <c r="G16" s="94"/>
      <c r="H16" s="94"/>
      <c r="I16" s="95"/>
      <c r="J16" s="94"/>
      <c r="K16" s="95"/>
      <c r="L16" s="94"/>
      <c r="M16" s="94"/>
      <c r="N16" s="94"/>
      <c r="O16" s="94"/>
    </row>
    <row r="17" spans="1:15" s="93" customFormat="1" ht="19.5" customHeight="1">
      <c r="A17" s="94">
        <v>13</v>
      </c>
      <c r="B17" s="94"/>
      <c r="C17" s="94"/>
      <c r="D17" s="94"/>
      <c r="E17" s="94"/>
      <c r="F17" s="94"/>
      <c r="G17" s="94"/>
      <c r="H17" s="94"/>
      <c r="I17" s="95"/>
      <c r="J17" s="94"/>
      <c r="K17" s="95"/>
      <c r="L17" s="94"/>
      <c r="M17" s="94"/>
      <c r="N17" s="94"/>
      <c r="O17" s="94"/>
    </row>
    <row r="18" spans="1:15" s="93" customFormat="1" ht="19.5" customHeight="1">
      <c r="A18" s="94">
        <v>14</v>
      </c>
      <c r="B18" s="94"/>
      <c r="C18" s="94"/>
      <c r="D18" s="94"/>
      <c r="E18" s="94"/>
      <c r="F18" s="94"/>
      <c r="G18" s="94"/>
      <c r="H18" s="94"/>
      <c r="I18" s="95"/>
      <c r="J18" s="94"/>
      <c r="K18" s="95"/>
      <c r="L18" s="94"/>
      <c r="M18" s="94"/>
      <c r="N18" s="94"/>
      <c r="O18" s="94"/>
    </row>
    <row r="19" spans="1:15" s="96" customFormat="1" ht="19.5" customHeight="1">
      <c r="A19" s="94"/>
      <c r="B19" s="94" t="s">
        <v>114</v>
      </c>
      <c r="C19" s="94">
        <f>SUM(C5:C18)</f>
        <v>25</v>
      </c>
      <c r="D19" s="94">
        <f aca="true" t="shared" si="0" ref="D19:O19">SUM(D5:D18)</f>
        <v>25</v>
      </c>
      <c r="E19" s="94">
        <f t="shared" si="0"/>
        <v>24</v>
      </c>
      <c r="F19" s="94">
        <f t="shared" si="0"/>
        <v>29</v>
      </c>
      <c r="G19" s="94">
        <f t="shared" si="0"/>
        <v>14</v>
      </c>
      <c r="H19" s="94">
        <f t="shared" si="0"/>
        <v>12</v>
      </c>
      <c r="I19" s="94">
        <f t="shared" si="0"/>
        <v>2729100</v>
      </c>
      <c r="J19" s="94">
        <f t="shared" si="0"/>
        <v>12</v>
      </c>
      <c r="K19" s="94">
        <f t="shared" si="0"/>
        <v>2729100</v>
      </c>
      <c r="L19" s="94">
        <f t="shared" si="0"/>
        <v>0</v>
      </c>
      <c r="M19" s="94">
        <f t="shared" si="0"/>
        <v>0</v>
      </c>
      <c r="N19" s="94">
        <f t="shared" si="0"/>
        <v>0</v>
      </c>
      <c r="O19" s="94">
        <f t="shared" si="0"/>
        <v>0</v>
      </c>
    </row>
    <row r="20" spans="1:15" s="96" customFormat="1" ht="24.75" customHeight="1">
      <c r="A20" s="97"/>
      <c r="B20" s="97"/>
      <c r="C20" s="97"/>
      <c r="D20" s="97"/>
      <c r="E20" s="97"/>
      <c r="F20" s="97"/>
      <c r="G20" s="97"/>
      <c r="H20" s="97"/>
      <c r="I20" s="97"/>
      <c r="J20" s="97"/>
      <c r="K20" s="97"/>
      <c r="L20" s="97"/>
      <c r="M20" s="97"/>
      <c r="N20" s="97"/>
      <c r="O20" s="97"/>
    </row>
    <row r="21" spans="1:15" s="96" customFormat="1" ht="24.75" customHeight="1">
      <c r="A21" s="97"/>
      <c r="B21" s="97"/>
      <c r="C21" s="97"/>
      <c r="D21" s="97"/>
      <c r="E21" s="97"/>
      <c r="F21" s="97"/>
      <c r="G21" s="97"/>
      <c r="H21" s="97"/>
      <c r="I21" s="97"/>
      <c r="J21" s="97"/>
      <c r="K21" s="97"/>
      <c r="L21" s="97"/>
      <c r="M21" s="97"/>
      <c r="N21" s="97"/>
      <c r="O21" s="97"/>
    </row>
    <row r="22" spans="1:15" s="96" customFormat="1" ht="24.75" customHeight="1">
      <c r="A22" s="97"/>
      <c r="B22" s="97"/>
      <c r="C22" s="97"/>
      <c r="D22" s="97"/>
      <c r="E22" s="97"/>
      <c r="F22" s="97"/>
      <c r="G22" s="97"/>
      <c r="H22" s="97"/>
      <c r="I22" s="97"/>
      <c r="J22" s="97"/>
      <c r="K22" s="97"/>
      <c r="L22" s="97"/>
      <c r="M22" s="97"/>
      <c r="N22" s="97"/>
      <c r="O22" s="97"/>
    </row>
    <row r="23" spans="1:15" s="96" customFormat="1" ht="24.75" customHeight="1">
      <c r="A23" s="97"/>
      <c r="B23" s="97"/>
      <c r="C23" s="97"/>
      <c r="D23" s="97"/>
      <c r="E23" s="97"/>
      <c r="F23" s="97"/>
      <c r="G23" s="97"/>
      <c r="H23" s="97"/>
      <c r="I23" s="97"/>
      <c r="J23" s="97"/>
      <c r="K23" s="97"/>
      <c r="L23" s="97"/>
      <c r="M23" s="97"/>
      <c r="N23" s="97"/>
      <c r="O23" s="97"/>
    </row>
    <row r="24" spans="1:15" s="96" customFormat="1" ht="24.75" customHeight="1">
      <c r="A24" s="97"/>
      <c r="B24" s="97"/>
      <c r="C24" s="97"/>
      <c r="D24" s="97"/>
      <c r="E24" s="97"/>
      <c r="F24" s="97"/>
      <c r="G24" s="97"/>
      <c r="H24" s="97"/>
      <c r="I24" s="97"/>
      <c r="J24" s="97"/>
      <c r="K24" s="97"/>
      <c r="L24" s="97"/>
      <c r="M24" s="97"/>
      <c r="N24" s="97"/>
      <c r="O24" s="97"/>
    </row>
    <row r="25" spans="1:15" s="96" customFormat="1" ht="24.75" customHeight="1">
      <c r="A25" s="97"/>
      <c r="B25" s="97"/>
      <c r="C25" s="97"/>
      <c r="D25" s="97"/>
      <c r="E25" s="97"/>
      <c r="F25" s="97"/>
      <c r="G25" s="97"/>
      <c r="H25" s="97"/>
      <c r="I25" s="97"/>
      <c r="J25" s="97"/>
      <c r="K25" s="97"/>
      <c r="L25" s="97"/>
      <c r="M25" s="97"/>
      <c r="N25" s="97"/>
      <c r="O25" s="97"/>
    </row>
    <row r="26" spans="1:15" s="96" customFormat="1" ht="24.75" customHeight="1">
      <c r="A26" s="97"/>
      <c r="B26" s="97"/>
      <c r="C26" s="97"/>
      <c r="D26" s="97"/>
      <c r="E26" s="97"/>
      <c r="F26" s="97"/>
      <c r="G26" s="97"/>
      <c r="H26" s="97"/>
      <c r="I26" s="97"/>
      <c r="J26" s="97"/>
      <c r="K26" s="97"/>
      <c r="L26" s="97"/>
      <c r="M26" s="97"/>
      <c r="N26" s="97"/>
      <c r="O26" s="97"/>
    </row>
    <row r="27" spans="1:15" s="96" customFormat="1" ht="24.75" customHeight="1">
      <c r="A27" s="97"/>
      <c r="B27" s="97"/>
      <c r="C27" s="97"/>
      <c r="D27" s="97"/>
      <c r="E27" s="97"/>
      <c r="F27" s="97"/>
      <c r="G27" s="97"/>
      <c r="H27" s="97"/>
      <c r="I27" s="97"/>
      <c r="J27" s="97"/>
      <c r="K27" s="97"/>
      <c r="L27" s="97"/>
      <c r="M27" s="97"/>
      <c r="N27" s="97"/>
      <c r="O27" s="97"/>
    </row>
    <row r="28" spans="1:15" s="96" customFormat="1" ht="24.75" customHeight="1">
      <c r="A28" s="97"/>
      <c r="B28" s="97"/>
      <c r="C28" s="97"/>
      <c r="D28" s="97"/>
      <c r="E28" s="97"/>
      <c r="F28" s="97"/>
      <c r="G28" s="97"/>
      <c r="H28" s="97"/>
      <c r="I28" s="97"/>
      <c r="J28" s="97"/>
      <c r="K28" s="97"/>
      <c r="L28" s="97"/>
      <c r="M28" s="97"/>
      <c r="N28" s="97"/>
      <c r="O28" s="97"/>
    </row>
    <row r="29" spans="1:15" s="96" customFormat="1" ht="24.75" customHeight="1">
      <c r="A29" s="97"/>
      <c r="B29" s="97"/>
      <c r="C29" s="97"/>
      <c r="D29" s="97"/>
      <c r="E29" s="97"/>
      <c r="F29" s="97"/>
      <c r="G29" s="97"/>
      <c r="H29" s="97"/>
      <c r="I29" s="97"/>
      <c r="J29" s="97"/>
      <c r="K29" s="97"/>
      <c r="L29" s="97"/>
      <c r="M29" s="97"/>
      <c r="N29" s="97"/>
      <c r="O29" s="97"/>
    </row>
    <row r="30" spans="1:15" s="96" customFormat="1" ht="24.75" customHeight="1">
      <c r="A30" s="97"/>
      <c r="B30" s="97"/>
      <c r="C30" s="97"/>
      <c r="D30" s="97"/>
      <c r="E30" s="97"/>
      <c r="F30" s="97"/>
      <c r="G30" s="97"/>
      <c r="H30" s="97"/>
      <c r="I30" s="97"/>
      <c r="J30" s="97"/>
      <c r="K30" s="97"/>
      <c r="L30" s="97"/>
      <c r="M30" s="97"/>
      <c r="N30" s="97"/>
      <c r="O30" s="97"/>
    </row>
    <row r="31" spans="1:15" s="96" customFormat="1" ht="24.75" customHeight="1">
      <c r="A31" s="97"/>
      <c r="B31" s="97"/>
      <c r="C31" s="97"/>
      <c r="D31" s="97"/>
      <c r="E31" s="97"/>
      <c r="F31" s="97"/>
      <c r="G31" s="97"/>
      <c r="H31" s="97"/>
      <c r="I31" s="97"/>
      <c r="J31" s="97"/>
      <c r="K31" s="97"/>
      <c r="L31" s="97"/>
      <c r="M31" s="97"/>
      <c r="N31" s="97"/>
      <c r="O31" s="97"/>
    </row>
    <row r="32" spans="1:15" s="96" customFormat="1" ht="24.75" customHeight="1">
      <c r="A32" s="97"/>
      <c r="B32" s="97"/>
      <c r="C32" s="97"/>
      <c r="D32" s="97"/>
      <c r="E32" s="97"/>
      <c r="F32" s="97"/>
      <c r="G32" s="97"/>
      <c r="H32" s="97"/>
      <c r="I32" s="97"/>
      <c r="J32" s="97"/>
      <c r="K32" s="97"/>
      <c r="L32" s="97"/>
      <c r="M32" s="97"/>
      <c r="N32" s="97"/>
      <c r="O32" s="97"/>
    </row>
    <row r="33" spans="1:15" s="96" customFormat="1" ht="24.75" customHeight="1">
      <c r="A33" s="97"/>
      <c r="B33" s="97"/>
      <c r="C33" s="97"/>
      <c r="D33" s="97"/>
      <c r="E33" s="97"/>
      <c r="F33" s="97"/>
      <c r="G33" s="97"/>
      <c r="H33" s="97"/>
      <c r="I33" s="97"/>
      <c r="J33" s="97"/>
      <c r="K33" s="97"/>
      <c r="L33" s="97"/>
      <c r="M33" s="97"/>
      <c r="N33" s="97"/>
      <c r="O33" s="97"/>
    </row>
    <row r="34" spans="1:15" s="96" customFormat="1" ht="24.75" customHeight="1">
      <c r="A34" s="97"/>
      <c r="B34" s="97"/>
      <c r="C34" s="97"/>
      <c r="D34" s="97"/>
      <c r="E34" s="97"/>
      <c r="F34" s="97"/>
      <c r="G34" s="97"/>
      <c r="H34" s="97"/>
      <c r="I34" s="97"/>
      <c r="J34" s="97"/>
      <c r="K34" s="97"/>
      <c r="L34" s="97"/>
      <c r="M34" s="97"/>
      <c r="N34" s="97"/>
      <c r="O34" s="97"/>
    </row>
    <row r="35" spans="1:15" s="96" customFormat="1" ht="24.75" customHeight="1">
      <c r="A35" s="97"/>
      <c r="B35" s="97"/>
      <c r="C35" s="97"/>
      <c r="D35" s="97"/>
      <c r="E35" s="97"/>
      <c r="F35" s="97"/>
      <c r="G35" s="97"/>
      <c r="H35" s="97"/>
      <c r="I35" s="97"/>
      <c r="J35" s="97"/>
      <c r="K35" s="97"/>
      <c r="L35" s="97"/>
      <c r="M35" s="97"/>
      <c r="N35" s="97"/>
      <c r="O35" s="97"/>
    </row>
    <row r="36" spans="1:15" s="96" customFormat="1" ht="24.75" customHeight="1">
      <c r="A36" s="97"/>
      <c r="B36" s="97"/>
      <c r="C36" s="97"/>
      <c r="D36" s="97"/>
      <c r="E36" s="97"/>
      <c r="F36" s="97"/>
      <c r="G36" s="97"/>
      <c r="H36" s="97"/>
      <c r="I36" s="97"/>
      <c r="J36" s="97"/>
      <c r="K36" s="97"/>
      <c r="L36" s="97"/>
      <c r="M36" s="97"/>
      <c r="N36" s="97"/>
      <c r="O36" s="97"/>
    </row>
    <row r="37" spans="1:15" s="96" customFormat="1" ht="24.75" customHeight="1">
      <c r="A37" s="97"/>
      <c r="B37" s="97"/>
      <c r="C37" s="97"/>
      <c r="D37" s="97"/>
      <c r="E37" s="97"/>
      <c r="F37" s="97"/>
      <c r="G37" s="97"/>
      <c r="H37" s="97"/>
      <c r="I37" s="97"/>
      <c r="J37" s="97"/>
      <c r="K37" s="97"/>
      <c r="L37" s="97"/>
      <c r="M37" s="97"/>
      <c r="N37" s="97"/>
      <c r="O37" s="97"/>
    </row>
    <row r="38" spans="1:15" s="96" customFormat="1" ht="24.75" customHeight="1">
      <c r="A38" s="97"/>
      <c r="B38" s="97"/>
      <c r="C38" s="97"/>
      <c r="D38" s="97"/>
      <c r="E38" s="97"/>
      <c r="F38" s="97"/>
      <c r="G38" s="97"/>
      <c r="H38" s="97"/>
      <c r="I38" s="97"/>
      <c r="J38" s="97"/>
      <c r="K38" s="97"/>
      <c r="L38" s="97"/>
      <c r="M38" s="97"/>
      <c r="N38" s="97"/>
      <c r="O38" s="97"/>
    </row>
    <row r="39" spans="1:15" s="96" customFormat="1" ht="24.75" customHeight="1">
      <c r="A39" s="97"/>
      <c r="B39" s="97"/>
      <c r="C39" s="97"/>
      <c r="D39" s="97"/>
      <c r="E39" s="97"/>
      <c r="F39" s="97"/>
      <c r="G39" s="97"/>
      <c r="H39" s="97"/>
      <c r="I39" s="97"/>
      <c r="J39" s="97"/>
      <c r="K39" s="97"/>
      <c r="L39" s="97"/>
      <c r="M39" s="97"/>
      <c r="N39" s="97"/>
      <c r="O39" s="97"/>
    </row>
    <row r="40" spans="1:15" s="96" customFormat="1" ht="24.75" customHeight="1">
      <c r="A40" s="97"/>
      <c r="B40" s="97"/>
      <c r="C40" s="97"/>
      <c r="D40" s="97"/>
      <c r="E40" s="97"/>
      <c r="F40" s="97"/>
      <c r="G40" s="97"/>
      <c r="H40" s="97"/>
      <c r="I40" s="97"/>
      <c r="J40" s="97"/>
      <c r="K40" s="97"/>
      <c r="L40" s="97"/>
      <c r="M40" s="97"/>
      <c r="N40" s="97"/>
      <c r="O40" s="97"/>
    </row>
    <row r="41" spans="1:15" s="96" customFormat="1" ht="24.75" customHeight="1">
      <c r="A41" s="2"/>
      <c r="B41" s="2"/>
      <c r="C41" s="2"/>
      <c r="D41" s="2"/>
      <c r="E41" s="2"/>
      <c r="F41" s="2"/>
      <c r="G41" s="2"/>
      <c r="H41" s="2"/>
      <c r="I41" s="2"/>
      <c r="J41" s="2"/>
      <c r="K41" s="2"/>
      <c r="L41" s="2"/>
      <c r="M41" s="2"/>
      <c r="N41" s="2"/>
      <c r="O41" s="2"/>
    </row>
    <row r="42" spans="1:15" s="98" customFormat="1" ht="24.75" customHeight="1">
      <c r="A42" s="2"/>
      <c r="B42" s="2"/>
      <c r="C42" s="2"/>
      <c r="D42" s="2"/>
      <c r="E42" s="2"/>
      <c r="F42" s="2"/>
      <c r="G42" s="2"/>
      <c r="H42" s="2"/>
      <c r="I42" s="2"/>
      <c r="J42" s="2"/>
      <c r="K42" s="2"/>
      <c r="L42" s="2"/>
      <c r="M42" s="2"/>
      <c r="N42" s="2"/>
      <c r="O42" s="2"/>
    </row>
    <row r="43" spans="1:15" s="98" customFormat="1" ht="24.75" customHeight="1">
      <c r="A43" s="2"/>
      <c r="B43" s="2"/>
      <c r="C43" s="2"/>
      <c r="D43" s="2"/>
      <c r="E43" s="2"/>
      <c r="F43" s="2"/>
      <c r="G43" s="2"/>
      <c r="H43" s="2"/>
      <c r="I43" s="2"/>
      <c r="J43" s="2"/>
      <c r="K43" s="2"/>
      <c r="L43" s="2"/>
      <c r="M43" s="2"/>
      <c r="N43" s="2"/>
      <c r="O43" s="2"/>
    </row>
    <row r="44" spans="1:15" s="98" customFormat="1" ht="24.75" customHeight="1">
      <c r="A44" s="2"/>
      <c r="B44" s="2"/>
      <c r="C44" s="2"/>
      <c r="D44" s="2"/>
      <c r="E44" s="2"/>
      <c r="F44" s="2"/>
      <c r="G44" s="2"/>
      <c r="H44" s="2"/>
      <c r="I44" s="2"/>
      <c r="J44" s="2"/>
      <c r="K44" s="2"/>
      <c r="L44" s="2"/>
      <c r="M44" s="2"/>
      <c r="N44" s="2"/>
      <c r="O44" s="2"/>
    </row>
    <row r="45" s="1" customFormat="1" ht="24.75" customHeight="1"/>
    <row r="46" s="1" customFormat="1" ht="24.75" customHeight="1"/>
    <row r="47" s="1" customFormat="1" ht="24.75" customHeight="1"/>
    <row r="48" s="1" customFormat="1" ht="24.75" customHeight="1"/>
    <row r="49" s="1" customFormat="1" ht="24.75" customHeight="1"/>
    <row r="50" s="1" customFormat="1" ht="24.75" customHeight="1"/>
    <row r="51" s="1" customFormat="1" ht="24.75" customHeight="1"/>
    <row r="52" s="1" customFormat="1" ht="24.75" customHeight="1"/>
    <row r="53" s="1" customFormat="1" ht="24.75" customHeight="1"/>
    <row r="54" s="1" customFormat="1" ht="24.75" customHeight="1"/>
    <row r="55" s="1" customFormat="1" ht="24.75" customHeight="1"/>
    <row r="56" s="1" customFormat="1" ht="24.75" customHeight="1"/>
    <row r="57" s="1" customFormat="1" ht="24.75" customHeight="1"/>
    <row r="58" s="1" customFormat="1" ht="24.75" customHeight="1"/>
    <row r="59" s="1" customFormat="1" ht="24.75" customHeight="1"/>
    <row r="60" s="1" customFormat="1" ht="24.75" customHeight="1"/>
    <row r="61" s="1" customFormat="1" ht="24.75" customHeight="1"/>
    <row r="62" s="1" customFormat="1" ht="24.75" customHeight="1"/>
    <row r="63" s="1" customFormat="1" ht="24.75" customHeight="1"/>
    <row r="64" s="1" customFormat="1" ht="24.75" customHeight="1"/>
    <row r="65" s="1" customFormat="1" ht="24.75" customHeight="1"/>
    <row r="66" s="1" customFormat="1" ht="24.75" customHeight="1"/>
    <row r="67" s="1" customFormat="1" ht="24.75" customHeight="1"/>
    <row r="68" s="1" customFormat="1" ht="24.75" customHeight="1"/>
    <row r="69" s="1" customFormat="1" ht="24.75" customHeight="1"/>
    <row r="70" s="1" customFormat="1" ht="24.75" customHeight="1"/>
    <row r="71" s="1" customFormat="1" ht="24.75" customHeight="1"/>
    <row r="72" s="1" customFormat="1" ht="24.75" customHeight="1"/>
    <row r="73" s="1" customFormat="1" ht="24.75" customHeight="1"/>
    <row r="74" s="1" customFormat="1" ht="24.75" customHeight="1"/>
    <row r="75" s="1" customFormat="1" ht="24.75" customHeight="1"/>
    <row r="76" s="1" customFormat="1" ht="24.75" customHeight="1"/>
    <row r="77" s="1" customFormat="1" ht="24.75" customHeight="1"/>
    <row r="78" s="1" customFormat="1" ht="24.75" customHeight="1"/>
    <row r="79" s="1" customFormat="1" ht="24.75" customHeight="1"/>
    <row r="80" s="1" customFormat="1" ht="24.75" customHeight="1"/>
    <row r="81" s="1" customFormat="1" ht="24.75" customHeight="1"/>
    <row r="82" s="1" customFormat="1" ht="24.75" customHeight="1"/>
    <row r="83" s="1" customFormat="1" ht="24.75" customHeight="1"/>
    <row r="84" s="1" customFormat="1" ht="24.75" customHeight="1"/>
    <row r="85" s="1" customFormat="1" ht="24.75" customHeight="1"/>
    <row r="86" s="1" customFormat="1" ht="24.75" customHeight="1"/>
    <row r="87" s="1" customFormat="1" ht="24.75" customHeight="1"/>
    <row r="88" s="1" customFormat="1" ht="24.75" customHeight="1"/>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sheetData>
  <sheetProtection/>
  <mergeCells count="9">
    <mergeCell ref="A1:B1"/>
    <mergeCell ref="A2:O2"/>
    <mergeCell ref="A3:A4"/>
    <mergeCell ref="B3:B4"/>
    <mergeCell ref="C3:D3"/>
    <mergeCell ref="E3:F3"/>
    <mergeCell ref="G3:G4"/>
    <mergeCell ref="H3:K3"/>
    <mergeCell ref="L3:O3"/>
  </mergeCells>
  <printOptions/>
  <pageMargins left="0.81"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B1">
      <selection activeCell="L17" sqref="L17"/>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42" t="s">
        <v>268</v>
      </c>
      <c r="B1" s="142"/>
      <c r="C1" s="142"/>
      <c r="D1" s="142"/>
      <c r="E1" s="142"/>
      <c r="F1" s="142"/>
      <c r="G1" s="142"/>
      <c r="H1" s="142"/>
      <c r="I1" s="142"/>
      <c r="J1" s="142"/>
      <c r="K1" s="142"/>
      <c r="L1" s="142"/>
    </row>
    <row r="2" spans="1:12" s="100" customFormat="1" ht="24.75" customHeight="1">
      <c r="A2" s="99" t="s">
        <v>2</v>
      </c>
      <c r="B2" s="139" t="s">
        <v>286</v>
      </c>
      <c r="C2" s="140"/>
      <c r="D2" s="140"/>
      <c r="E2" s="140"/>
      <c r="F2" s="140"/>
      <c r="G2" s="140"/>
      <c r="H2" s="140"/>
      <c r="I2" s="140"/>
      <c r="J2" s="141"/>
      <c r="K2" s="99" t="s">
        <v>3</v>
      </c>
      <c r="L2" s="99" t="s">
        <v>4</v>
      </c>
    </row>
    <row r="3" spans="1:12" s="62" customFormat="1" ht="24.75" customHeight="1">
      <c r="A3" s="63" t="s">
        <v>5</v>
      </c>
      <c r="B3" s="143" t="s">
        <v>285</v>
      </c>
      <c r="C3" s="137"/>
      <c r="D3" s="137"/>
      <c r="E3" s="137"/>
      <c r="F3" s="137"/>
      <c r="G3" s="137"/>
      <c r="H3" s="137"/>
      <c r="I3" s="137"/>
      <c r="J3" s="137"/>
      <c r="K3" s="63" t="s">
        <v>436</v>
      </c>
      <c r="L3" s="63"/>
    </row>
    <row r="4" spans="1:12" s="62" customFormat="1" ht="24.75" customHeight="1">
      <c r="A4" s="63" t="s">
        <v>7</v>
      </c>
      <c r="B4" s="137" t="s">
        <v>8</v>
      </c>
      <c r="C4" s="137"/>
      <c r="D4" s="137"/>
      <c r="E4" s="137"/>
      <c r="F4" s="137"/>
      <c r="G4" s="137"/>
      <c r="H4" s="137"/>
      <c r="I4" s="137"/>
      <c r="J4" s="137"/>
      <c r="K4" s="63" t="s">
        <v>436</v>
      </c>
      <c r="L4" s="131"/>
    </row>
    <row r="5" spans="1:12" s="62" customFormat="1" ht="24.75" customHeight="1">
      <c r="A5" s="63" t="s">
        <v>9</v>
      </c>
      <c r="B5" s="137" t="s">
        <v>10</v>
      </c>
      <c r="C5" s="137"/>
      <c r="D5" s="137"/>
      <c r="E5" s="137"/>
      <c r="F5" s="137"/>
      <c r="G5" s="137"/>
      <c r="H5" s="137"/>
      <c r="I5" s="137"/>
      <c r="J5" s="137"/>
      <c r="K5" s="63" t="s">
        <v>436</v>
      </c>
      <c r="L5" s="131"/>
    </row>
    <row r="6" spans="1:12" s="62" customFormat="1" ht="24.75" customHeight="1">
      <c r="A6" s="63" t="s">
        <v>11</v>
      </c>
      <c r="B6" s="137" t="s">
        <v>12</v>
      </c>
      <c r="C6" s="137"/>
      <c r="D6" s="137"/>
      <c r="E6" s="137"/>
      <c r="F6" s="137"/>
      <c r="G6" s="137"/>
      <c r="H6" s="137"/>
      <c r="I6" s="137"/>
      <c r="J6" s="137"/>
      <c r="K6" s="63" t="s">
        <v>436</v>
      </c>
      <c r="L6" s="63"/>
    </row>
    <row r="7" spans="1:12" s="62" customFormat="1" ht="24.75" customHeight="1">
      <c r="A7" s="63" t="s">
        <v>13</v>
      </c>
      <c r="B7" s="137" t="s">
        <v>14</v>
      </c>
      <c r="C7" s="137"/>
      <c r="D7" s="137"/>
      <c r="E7" s="137"/>
      <c r="F7" s="137"/>
      <c r="G7" s="137"/>
      <c r="H7" s="137"/>
      <c r="I7" s="137"/>
      <c r="J7" s="137"/>
      <c r="K7" s="63" t="s">
        <v>436</v>
      </c>
      <c r="L7" s="132"/>
    </row>
    <row r="8" spans="1:12" s="62" customFormat="1" ht="24.75" customHeight="1">
      <c r="A8" s="63" t="s">
        <v>15</v>
      </c>
      <c r="B8" s="137" t="s">
        <v>16</v>
      </c>
      <c r="C8" s="137"/>
      <c r="D8" s="137"/>
      <c r="E8" s="137"/>
      <c r="F8" s="137"/>
      <c r="G8" s="137"/>
      <c r="H8" s="137"/>
      <c r="I8" s="137"/>
      <c r="J8" s="137"/>
      <c r="K8" s="63" t="s">
        <v>436</v>
      </c>
      <c r="L8" s="132"/>
    </row>
    <row r="9" spans="1:12" s="62" customFormat="1" ht="24.75" customHeight="1">
      <c r="A9" s="63" t="s">
        <v>17</v>
      </c>
      <c r="B9" s="137" t="s">
        <v>18</v>
      </c>
      <c r="C9" s="137"/>
      <c r="D9" s="137"/>
      <c r="E9" s="137"/>
      <c r="F9" s="137"/>
      <c r="G9" s="137"/>
      <c r="H9" s="137"/>
      <c r="I9" s="137"/>
      <c r="J9" s="137"/>
      <c r="K9" s="63" t="s">
        <v>436</v>
      </c>
      <c r="L9" s="132"/>
    </row>
    <row r="10" spans="1:12" s="62" customFormat="1" ht="24.75" customHeight="1">
      <c r="A10" s="63" t="s">
        <v>19</v>
      </c>
      <c r="B10" s="137" t="s">
        <v>20</v>
      </c>
      <c r="C10" s="137"/>
      <c r="D10" s="137"/>
      <c r="E10" s="137"/>
      <c r="F10" s="137"/>
      <c r="G10" s="137"/>
      <c r="H10" s="137"/>
      <c r="I10" s="137"/>
      <c r="J10" s="137"/>
      <c r="K10" s="63" t="s">
        <v>436</v>
      </c>
      <c r="L10" s="132"/>
    </row>
    <row r="11" spans="1:12" s="62" customFormat="1" ht="24.75" customHeight="1">
      <c r="A11" s="63" t="s">
        <v>21</v>
      </c>
      <c r="B11" s="137" t="s">
        <v>22</v>
      </c>
      <c r="C11" s="137"/>
      <c r="D11" s="137"/>
      <c r="E11" s="137"/>
      <c r="F11" s="137"/>
      <c r="G11" s="137"/>
      <c r="H11" s="137"/>
      <c r="I11" s="137"/>
      <c r="J11" s="137"/>
      <c r="K11" s="63" t="s">
        <v>437</v>
      </c>
      <c r="L11" s="63" t="s">
        <v>438</v>
      </c>
    </row>
    <row r="12" spans="1:12" s="62" customFormat="1" ht="24.75" customHeight="1">
      <c r="A12" s="63" t="s">
        <v>23</v>
      </c>
      <c r="B12" s="137" t="s">
        <v>24</v>
      </c>
      <c r="C12" s="137"/>
      <c r="D12" s="137"/>
      <c r="E12" s="137"/>
      <c r="F12" s="137"/>
      <c r="G12" s="137"/>
      <c r="H12" s="137"/>
      <c r="I12" s="137"/>
      <c r="J12" s="137"/>
      <c r="K12" s="63" t="s">
        <v>436</v>
      </c>
      <c r="L12" s="63"/>
    </row>
    <row r="13" spans="1:12" s="62" customFormat="1" ht="24.75" customHeight="1">
      <c r="A13" s="63" t="s">
        <v>25</v>
      </c>
      <c r="B13" s="137" t="s">
        <v>26</v>
      </c>
      <c r="C13" s="137"/>
      <c r="D13" s="137"/>
      <c r="E13" s="137"/>
      <c r="F13" s="137"/>
      <c r="G13" s="137"/>
      <c r="H13" s="137"/>
      <c r="I13" s="137"/>
      <c r="J13" s="137"/>
      <c r="K13" s="63" t="s">
        <v>437</v>
      </c>
      <c r="L13" s="63" t="s">
        <v>439</v>
      </c>
    </row>
    <row r="14" spans="1:12" s="62" customFormat="1" ht="24.75" customHeight="1">
      <c r="A14" s="63" t="s">
        <v>27</v>
      </c>
      <c r="B14" s="138" t="s">
        <v>28</v>
      </c>
      <c r="C14" s="138"/>
      <c r="D14" s="138"/>
      <c r="E14" s="138"/>
      <c r="F14" s="138"/>
      <c r="G14" s="138"/>
      <c r="H14" s="138"/>
      <c r="I14" s="138"/>
      <c r="J14" s="138"/>
      <c r="K14" s="63" t="s">
        <v>436</v>
      </c>
      <c r="L14" s="64"/>
    </row>
    <row r="15" spans="1:12" ht="24.75" customHeight="1">
      <c r="A15" s="63" t="s">
        <v>29</v>
      </c>
      <c r="B15" s="137" t="s">
        <v>30</v>
      </c>
      <c r="C15" s="137"/>
      <c r="D15" s="137"/>
      <c r="E15" s="137"/>
      <c r="F15" s="137"/>
      <c r="G15" s="137"/>
      <c r="H15" s="137"/>
      <c r="I15" s="137"/>
      <c r="J15" s="137"/>
      <c r="K15" s="63" t="s">
        <v>437</v>
      </c>
      <c r="L15" s="63" t="s">
        <v>440</v>
      </c>
    </row>
    <row r="16" spans="1:12" ht="24.75" customHeight="1">
      <c r="A16" s="63" t="s">
        <v>31</v>
      </c>
      <c r="B16" s="137" t="s">
        <v>32</v>
      </c>
      <c r="C16" s="137"/>
      <c r="D16" s="137"/>
      <c r="E16" s="137"/>
      <c r="F16" s="137"/>
      <c r="G16" s="137"/>
      <c r="H16" s="137"/>
      <c r="I16" s="137"/>
      <c r="J16" s="137"/>
      <c r="K16" s="63" t="s">
        <v>437</v>
      </c>
      <c r="L16" s="63" t="s">
        <v>440</v>
      </c>
    </row>
    <row r="17" spans="1:12" ht="24.75" customHeight="1">
      <c r="A17" s="63" t="s">
        <v>33</v>
      </c>
      <c r="B17" s="137" t="s">
        <v>34</v>
      </c>
      <c r="C17" s="137"/>
      <c r="D17" s="137"/>
      <c r="E17" s="137"/>
      <c r="F17" s="137"/>
      <c r="G17" s="137"/>
      <c r="H17" s="137"/>
      <c r="I17" s="137"/>
      <c r="J17" s="137"/>
      <c r="K17" s="63" t="s">
        <v>437</v>
      </c>
      <c r="L17" s="63" t="s">
        <v>440</v>
      </c>
    </row>
    <row r="18" spans="1:12" ht="24.75" customHeight="1">
      <c r="A18" s="63" t="s">
        <v>283</v>
      </c>
      <c r="B18" s="137" t="s">
        <v>284</v>
      </c>
      <c r="C18" s="137"/>
      <c r="D18" s="137"/>
      <c r="E18" s="137"/>
      <c r="F18" s="137"/>
      <c r="G18" s="137"/>
      <c r="H18" s="137"/>
      <c r="I18" s="137"/>
      <c r="J18" s="137"/>
      <c r="K18" s="63" t="s">
        <v>436</v>
      </c>
      <c r="L18" s="133"/>
    </row>
  </sheetData>
  <sheetProtection/>
  <mergeCells count="18">
    <mergeCell ref="B2:J2"/>
    <mergeCell ref="B8:J8"/>
    <mergeCell ref="A1:L1"/>
    <mergeCell ref="B3:J3"/>
    <mergeCell ref="B4:J4"/>
    <mergeCell ref="B5:J5"/>
    <mergeCell ref="B6:J6"/>
    <mergeCell ref="B7:J7"/>
    <mergeCell ref="B9:J9"/>
    <mergeCell ref="B10:J10"/>
    <mergeCell ref="B18:J18"/>
    <mergeCell ref="B14:J14"/>
    <mergeCell ref="B15:J15"/>
    <mergeCell ref="B16:J16"/>
    <mergeCell ref="B17:J17"/>
    <mergeCell ref="B11:J11"/>
    <mergeCell ref="B12:J12"/>
    <mergeCell ref="B13:J13"/>
  </mergeCells>
  <printOptions/>
  <pageMargins left="0.75" right="0.75" top="1" bottom="1" header="0.5" footer="0.5"/>
  <pageSetup fitToHeight="0"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zoomScalePageLayoutView="0" workbookViewId="0" topLeftCell="B1">
      <selection activeCell="F8" sqref="F8:F10"/>
    </sheetView>
  </sheetViews>
  <sheetFormatPr defaultColWidth="9.16015625" defaultRowHeight="12.75" customHeight="1"/>
  <cols>
    <col min="1" max="1" width="40.5" style="0" customWidth="1"/>
    <col min="2" max="2" width="23.33203125" style="73" customWidth="1"/>
    <col min="3" max="3" width="41" style="0" customWidth="1"/>
    <col min="4" max="4" width="28.66015625" style="73" customWidth="1"/>
    <col min="5" max="5" width="43" style="0" customWidth="1"/>
    <col min="6" max="6" width="24.16015625" style="79" customWidth="1"/>
  </cols>
  <sheetData>
    <row r="1" spans="1:6" ht="13.5" customHeight="1">
      <c r="A1" s="29" t="s">
        <v>5</v>
      </c>
      <c r="B1" s="35"/>
      <c r="C1" s="30"/>
      <c r="D1" s="35"/>
      <c r="E1" s="30"/>
      <c r="F1" s="77"/>
    </row>
    <row r="2" spans="1:6" ht="16.5" customHeight="1">
      <c r="A2" s="146" t="s">
        <v>6</v>
      </c>
      <c r="B2" s="146"/>
      <c r="C2" s="146"/>
      <c r="D2" s="146"/>
      <c r="E2" s="146"/>
      <c r="F2" s="146"/>
    </row>
    <row r="3" spans="1:6" ht="15" customHeight="1">
      <c r="A3" s="144"/>
      <c r="B3" s="144"/>
      <c r="C3" s="34"/>
      <c r="D3" s="74"/>
      <c r="E3" s="35"/>
      <c r="F3" s="35" t="s">
        <v>35</v>
      </c>
    </row>
    <row r="4" spans="1:6" ht="18.75" customHeight="1">
      <c r="A4" s="145" t="s">
        <v>36</v>
      </c>
      <c r="B4" s="145"/>
      <c r="C4" s="145" t="s">
        <v>37</v>
      </c>
      <c r="D4" s="145"/>
      <c r="E4" s="145"/>
      <c r="F4" s="145"/>
    </row>
    <row r="5" spans="1:6" ht="18.75" customHeight="1">
      <c r="A5" s="37" t="s">
        <v>38</v>
      </c>
      <c r="B5" s="37" t="s">
        <v>39</v>
      </c>
      <c r="C5" s="37" t="s">
        <v>40</v>
      </c>
      <c r="D5" s="38" t="s">
        <v>39</v>
      </c>
      <c r="E5" s="37" t="s">
        <v>41</v>
      </c>
      <c r="F5" s="37" t="s">
        <v>39</v>
      </c>
    </row>
    <row r="6" spans="1:6" ht="18.75" customHeight="1">
      <c r="A6" s="52" t="s">
        <v>42</v>
      </c>
      <c r="B6" s="83">
        <f>B7+B12+B13+B15+B16+B17</f>
        <v>3150.194</v>
      </c>
      <c r="C6" s="52" t="s">
        <v>42</v>
      </c>
      <c r="D6" s="83">
        <f>SUM(D7:D34)</f>
        <v>3150.1940000000004</v>
      </c>
      <c r="E6" s="45" t="s">
        <v>42</v>
      </c>
      <c r="F6" s="83">
        <f>F7+F12+F23+F24+F25</f>
        <v>3150.194</v>
      </c>
    </row>
    <row r="7" spans="1:6" ht="18.75" customHeight="1">
      <c r="A7" s="39" t="s">
        <v>43</v>
      </c>
      <c r="B7" s="83">
        <f>B8+B10+B11</f>
        <v>3150.194</v>
      </c>
      <c r="C7" s="53" t="s">
        <v>44</v>
      </c>
      <c r="D7" s="69">
        <v>724.88</v>
      </c>
      <c r="E7" s="45" t="s">
        <v>45</v>
      </c>
      <c r="F7" s="83">
        <f>SUM(F8:F11)</f>
        <v>1867.81</v>
      </c>
    </row>
    <row r="8" spans="1:8" ht="18.75" customHeight="1">
      <c r="A8" s="39" t="s">
        <v>46</v>
      </c>
      <c r="B8" s="69">
        <v>3150.194</v>
      </c>
      <c r="C8" s="53" t="s">
        <v>47</v>
      </c>
      <c r="D8" s="69"/>
      <c r="E8" s="45" t="s">
        <v>48</v>
      </c>
      <c r="F8" s="69">
        <v>489.76</v>
      </c>
      <c r="H8" s="17"/>
    </row>
    <row r="9" spans="1:6" ht="18.75" customHeight="1">
      <c r="A9" s="54" t="s">
        <v>49</v>
      </c>
      <c r="B9" s="69"/>
      <c r="C9" s="53" t="s">
        <v>50</v>
      </c>
      <c r="D9" s="69"/>
      <c r="E9" s="45" t="s">
        <v>51</v>
      </c>
      <c r="F9" s="69">
        <v>1305.2</v>
      </c>
    </row>
    <row r="10" spans="1:6" ht="18.75" customHeight="1">
      <c r="A10" s="39" t="s">
        <v>52</v>
      </c>
      <c r="B10" s="69"/>
      <c r="C10" s="53" t="s">
        <v>53</v>
      </c>
      <c r="D10" s="69"/>
      <c r="E10" s="45" t="s">
        <v>54</v>
      </c>
      <c r="F10" s="69">
        <v>72.85</v>
      </c>
    </row>
    <row r="11" spans="1:6" ht="18.75" customHeight="1">
      <c r="A11" s="39" t="s">
        <v>55</v>
      </c>
      <c r="B11" s="69"/>
      <c r="C11" s="53" t="s">
        <v>56</v>
      </c>
      <c r="D11" s="69"/>
      <c r="E11" s="45" t="s">
        <v>57</v>
      </c>
      <c r="F11" s="69"/>
    </row>
    <row r="12" spans="1:6" ht="18.75" customHeight="1">
      <c r="A12" s="39" t="s">
        <v>58</v>
      </c>
      <c r="B12" s="69"/>
      <c r="C12" s="53" t="s">
        <v>59</v>
      </c>
      <c r="D12" s="69"/>
      <c r="E12" s="45" t="s">
        <v>60</v>
      </c>
      <c r="F12" s="83">
        <f>SUM(F13:F22)</f>
        <v>1282.384</v>
      </c>
    </row>
    <row r="13" spans="1:6" ht="18.75" customHeight="1">
      <c r="A13" s="39" t="s">
        <v>61</v>
      </c>
      <c r="B13" s="69"/>
      <c r="C13" s="53" t="s">
        <v>62</v>
      </c>
      <c r="D13" s="69">
        <v>24.85</v>
      </c>
      <c r="E13" s="45" t="s">
        <v>48</v>
      </c>
      <c r="F13" s="69"/>
    </row>
    <row r="14" spans="1:6" ht="18.75" customHeight="1">
      <c r="A14" s="39" t="s">
        <v>63</v>
      </c>
      <c r="B14" s="69"/>
      <c r="C14" s="53" t="s">
        <v>64</v>
      </c>
      <c r="D14" s="69"/>
      <c r="E14" s="45" t="s">
        <v>51</v>
      </c>
      <c r="F14" s="69"/>
    </row>
    <row r="15" spans="1:6" ht="18.75" customHeight="1">
      <c r="A15" s="39" t="s">
        <v>65</v>
      </c>
      <c r="B15" s="69"/>
      <c r="C15" s="53" t="s">
        <v>66</v>
      </c>
      <c r="D15" s="69"/>
      <c r="E15" s="45" t="s">
        <v>67</v>
      </c>
      <c r="F15" s="69"/>
    </row>
    <row r="16" spans="1:6" ht="18.75" customHeight="1">
      <c r="A16" s="56" t="s">
        <v>68</v>
      </c>
      <c r="B16" s="69"/>
      <c r="C16" s="53" t="s">
        <v>69</v>
      </c>
      <c r="D16" s="69"/>
      <c r="E16" s="45" t="s">
        <v>70</v>
      </c>
      <c r="F16" s="69"/>
    </row>
    <row r="17" spans="1:6" ht="18.75" customHeight="1">
      <c r="A17" s="56" t="s">
        <v>71</v>
      </c>
      <c r="B17" s="69"/>
      <c r="C17" s="53" t="s">
        <v>72</v>
      </c>
      <c r="D17" s="69"/>
      <c r="E17" s="45" t="s">
        <v>73</v>
      </c>
      <c r="F17" s="69"/>
    </row>
    <row r="18" spans="1:6" ht="18.75" customHeight="1">
      <c r="A18" s="56"/>
      <c r="B18" s="70"/>
      <c r="C18" s="53" t="s">
        <v>74</v>
      </c>
      <c r="D18" s="69">
        <v>555</v>
      </c>
      <c r="E18" s="45" t="s">
        <v>75</v>
      </c>
      <c r="F18" s="69">
        <v>1275</v>
      </c>
    </row>
    <row r="19" spans="1:6" ht="18.75" customHeight="1">
      <c r="A19" s="46"/>
      <c r="B19" s="71"/>
      <c r="C19" s="53" t="s">
        <v>76</v>
      </c>
      <c r="D19" s="69">
        <v>1364.384</v>
      </c>
      <c r="E19" s="45" t="s">
        <v>77</v>
      </c>
      <c r="F19" s="69"/>
    </row>
    <row r="20" spans="1:6" ht="18.75" customHeight="1">
      <c r="A20" s="46"/>
      <c r="B20" s="70"/>
      <c r="C20" s="53" t="s">
        <v>78</v>
      </c>
      <c r="D20" s="69">
        <v>400.74</v>
      </c>
      <c r="E20" s="45" t="s">
        <v>79</v>
      </c>
      <c r="F20" s="69"/>
    </row>
    <row r="21" spans="1:6" ht="18.75" customHeight="1">
      <c r="A21" s="22"/>
      <c r="B21" s="70"/>
      <c r="C21" s="53" t="s">
        <v>80</v>
      </c>
      <c r="D21" s="69"/>
      <c r="E21" s="45" t="s">
        <v>81</v>
      </c>
      <c r="F21" s="69"/>
    </row>
    <row r="22" spans="1:6" ht="18.75" customHeight="1">
      <c r="A22" s="23"/>
      <c r="B22" s="70"/>
      <c r="C22" s="53" t="s">
        <v>82</v>
      </c>
      <c r="D22" s="69"/>
      <c r="E22" s="45" t="s">
        <v>83</v>
      </c>
      <c r="F22" s="69">
        <v>7.384</v>
      </c>
    </row>
    <row r="23" spans="1:6" ht="18.75" customHeight="1">
      <c r="A23" s="58"/>
      <c r="B23" s="70"/>
      <c r="C23" s="53" t="s">
        <v>84</v>
      </c>
      <c r="D23" s="69"/>
      <c r="E23" s="48" t="s">
        <v>85</v>
      </c>
      <c r="F23" s="69"/>
    </row>
    <row r="24" spans="1:6" ht="18.75" customHeight="1">
      <c r="A24" s="58"/>
      <c r="B24" s="70"/>
      <c r="C24" s="53" t="s">
        <v>86</v>
      </c>
      <c r="D24" s="69"/>
      <c r="E24" s="48" t="s">
        <v>87</v>
      </c>
      <c r="F24" s="69"/>
    </row>
    <row r="25" spans="1:7" ht="18.75" customHeight="1">
      <c r="A25" s="58"/>
      <c r="B25" s="70"/>
      <c r="C25" s="53" t="s">
        <v>88</v>
      </c>
      <c r="D25" s="69"/>
      <c r="E25" s="48" t="s">
        <v>89</v>
      </c>
      <c r="F25" s="69"/>
      <c r="G25" s="17"/>
    </row>
    <row r="26" spans="1:8" ht="18.75" customHeight="1">
      <c r="A26" s="58"/>
      <c r="B26" s="70"/>
      <c r="C26" s="53" t="s">
        <v>90</v>
      </c>
      <c r="D26" s="69"/>
      <c r="E26" s="48"/>
      <c r="F26" s="69"/>
      <c r="G26" s="17"/>
      <c r="H26" s="17"/>
    </row>
    <row r="27" spans="1:8" ht="18.75" customHeight="1">
      <c r="A27" s="23"/>
      <c r="B27" s="71"/>
      <c r="C27" s="53" t="s">
        <v>91</v>
      </c>
      <c r="D27" s="69"/>
      <c r="E27" s="45"/>
      <c r="F27" s="69"/>
      <c r="G27" s="17"/>
      <c r="H27" s="17"/>
    </row>
    <row r="28" spans="1:8" ht="18.75" customHeight="1">
      <c r="A28" s="58"/>
      <c r="B28" s="70"/>
      <c r="C28" s="53" t="s">
        <v>92</v>
      </c>
      <c r="D28" s="69"/>
      <c r="E28" s="45"/>
      <c r="F28" s="69"/>
      <c r="G28" s="17"/>
      <c r="H28" s="17"/>
    </row>
    <row r="29" spans="1:8" ht="18.75" customHeight="1">
      <c r="A29" s="23"/>
      <c r="B29" s="71"/>
      <c r="C29" s="53" t="s">
        <v>93</v>
      </c>
      <c r="D29" s="69"/>
      <c r="E29" s="45"/>
      <c r="F29" s="69"/>
      <c r="G29" s="17"/>
      <c r="H29" s="17"/>
    </row>
    <row r="30" spans="1:7" ht="18.75" customHeight="1">
      <c r="A30" s="23"/>
      <c r="B30" s="70"/>
      <c r="C30" s="53" t="s">
        <v>94</v>
      </c>
      <c r="D30" s="69">
        <v>80.34</v>
      </c>
      <c r="E30" s="45"/>
      <c r="F30" s="69"/>
      <c r="G30" s="17"/>
    </row>
    <row r="31" spans="1:7" ht="18.75" customHeight="1">
      <c r="A31" s="23"/>
      <c r="B31" s="70"/>
      <c r="C31" s="53" t="s">
        <v>95</v>
      </c>
      <c r="D31" s="69"/>
      <c r="E31" s="45"/>
      <c r="F31" s="69"/>
      <c r="G31" s="17"/>
    </row>
    <row r="32" spans="1:7" ht="18.75" customHeight="1">
      <c r="A32" s="23"/>
      <c r="B32" s="70"/>
      <c r="C32" s="53" t="s">
        <v>96</v>
      </c>
      <c r="D32" s="69"/>
      <c r="E32" s="45"/>
      <c r="F32" s="69"/>
      <c r="G32" s="17"/>
    </row>
    <row r="33" spans="1:8" ht="18.75" customHeight="1">
      <c r="A33" s="23"/>
      <c r="B33" s="70"/>
      <c r="C33" s="53" t="s">
        <v>97</v>
      </c>
      <c r="D33" s="69"/>
      <c r="E33" s="45"/>
      <c r="F33" s="69"/>
      <c r="G33" s="17"/>
      <c r="H33" s="17"/>
    </row>
    <row r="34" spans="1:7" ht="18.75" customHeight="1">
      <c r="A34" s="22"/>
      <c r="B34" s="70"/>
      <c r="C34" s="53" t="s">
        <v>98</v>
      </c>
      <c r="D34" s="69"/>
      <c r="E34" s="45"/>
      <c r="F34" s="69"/>
      <c r="G34" s="17"/>
    </row>
    <row r="35" spans="1:6" ht="18.75" customHeight="1">
      <c r="A35" s="23"/>
      <c r="B35" s="70"/>
      <c r="C35" s="43"/>
      <c r="D35" s="69"/>
      <c r="E35" s="45"/>
      <c r="F35" s="69"/>
    </row>
    <row r="36" spans="1:6" ht="18.75" customHeight="1">
      <c r="A36" s="23"/>
      <c r="B36" s="70"/>
      <c r="C36" s="41"/>
      <c r="D36" s="75"/>
      <c r="E36" s="45"/>
      <c r="F36" s="69"/>
    </row>
    <row r="37" spans="1:6" ht="18.75" customHeight="1">
      <c r="A37" s="23"/>
      <c r="B37" s="70"/>
      <c r="C37" s="41"/>
      <c r="D37" s="75"/>
      <c r="E37" s="45"/>
      <c r="F37" s="78"/>
    </row>
    <row r="38" spans="1:6" ht="18.75" customHeight="1">
      <c r="A38" s="38" t="s">
        <v>99</v>
      </c>
      <c r="B38" s="80">
        <f>SUM(B6,B18)</f>
        <v>3150.194</v>
      </c>
      <c r="C38" s="38" t="s">
        <v>100</v>
      </c>
      <c r="D38" s="80">
        <f>SUM(D6,D35)</f>
        <v>3150.1940000000004</v>
      </c>
      <c r="E38" s="38" t="s">
        <v>100</v>
      </c>
      <c r="F38" s="82">
        <f>SUM(F6,F26)</f>
        <v>3150.194</v>
      </c>
    </row>
    <row r="39" spans="1:6" ht="18.75" customHeight="1">
      <c r="A39" s="57" t="s">
        <v>101</v>
      </c>
      <c r="B39" s="70"/>
      <c r="C39" s="56" t="s">
        <v>102</v>
      </c>
      <c r="D39" s="75">
        <f>SUM(B45)-SUM(D38)-SUM(D40)</f>
        <v>-4.547473508864641E-13</v>
      </c>
      <c r="E39" s="56" t="s">
        <v>102</v>
      </c>
      <c r="F39" s="78">
        <f>D39</f>
        <v>-4.547473508864641E-13</v>
      </c>
    </row>
    <row r="40" spans="1:6" ht="18.75" customHeight="1">
      <c r="A40" s="57" t="s">
        <v>103</v>
      </c>
      <c r="B40" s="70"/>
      <c r="C40" s="43" t="s">
        <v>104</v>
      </c>
      <c r="D40" s="69"/>
      <c r="E40" s="43" t="s">
        <v>104</v>
      </c>
      <c r="F40" s="69"/>
    </row>
    <row r="41" spans="1:6" ht="18.75" customHeight="1">
      <c r="A41" s="57" t="s">
        <v>105</v>
      </c>
      <c r="B41" s="72"/>
      <c r="C41" s="59"/>
      <c r="D41" s="75"/>
      <c r="E41" s="23"/>
      <c r="F41" s="75"/>
    </row>
    <row r="42" spans="1:6" ht="18.75" customHeight="1">
      <c r="A42" s="57" t="s">
        <v>106</v>
      </c>
      <c r="B42" s="70"/>
      <c r="C42" s="59"/>
      <c r="D42" s="75"/>
      <c r="E42" s="22"/>
      <c r="F42" s="75"/>
    </row>
    <row r="43" spans="1:6" ht="18.75" customHeight="1">
      <c r="A43" s="57" t="s">
        <v>107</v>
      </c>
      <c r="B43" s="70"/>
      <c r="C43" s="59"/>
      <c r="D43" s="76"/>
      <c r="E43" s="23"/>
      <c r="F43" s="75"/>
    </row>
    <row r="44" spans="1:6" ht="18.75" customHeight="1">
      <c r="A44" s="23"/>
      <c r="B44" s="70"/>
      <c r="C44" s="22"/>
      <c r="D44" s="76"/>
      <c r="E44" s="22"/>
      <c r="F44" s="76"/>
    </row>
    <row r="45" spans="1:6" ht="18.75" customHeight="1">
      <c r="A45" s="37" t="s">
        <v>108</v>
      </c>
      <c r="B45" s="80">
        <f>SUM(B38,B39,B40)</f>
        <v>3150.194</v>
      </c>
      <c r="C45" s="61" t="s">
        <v>109</v>
      </c>
      <c r="D45" s="81">
        <f>SUM(D38,D39,D40)</f>
        <v>3150.194</v>
      </c>
      <c r="E45" s="37" t="s">
        <v>109</v>
      </c>
      <c r="F45" s="82">
        <f>SUM(F38,F39,F40)</f>
        <v>3150.1939999999995</v>
      </c>
    </row>
  </sheetData>
  <sheetProtection/>
  <mergeCells count="4">
    <mergeCell ref="A3:B3"/>
    <mergeCell ref="A4:B4"/>
    <mergeCell ref="C4:F4"/>
    <mergeCell ref="A2:F2"/>
  </mergeCells>
  <printOptions horizontalCentered="1"/>
  <pageMargins left="0.75" right="0.75" top="0.79" bottom="1" header="0" footer="0"/>
  <pageSetup fitToHeight="1"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zoomScalePageLayoutView="0" workbookViewId="0" topLeftCell="A1">
      <selection activeCell="B31" sqref="B3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17" t="s">
        <v>7</v>
      </c>
      <c r="B1" s="17"/>
      <c r="C1" s="17"/>
    </row>
    <row r="2" spans="1:16" ht="35.25" customHeight="1">
      <c r="A2" s="151" t="s">
        <v>8</v>
      </c>
      <c r="B2" s="151"/>
      <c r="C2" s="151"/>
      <c r="D2" s="151"/>
      <c r="E2" s="151"/>
      <c r="F2" s="151"/>
      <c r="G2" s="151"/>
      <c r="H2" s="151"/>
      <c r="I2" s="151"/>
      <c r="J2" s="151"/>
      <c r="K2" s="151"/>
      <c r="L2" s="151"/>
      <c r="M2" s="151"/>
      <c r="N2" s="151"/>
      <c r="O2" s="151"/>
      <c r="P2" s="28"/>
    </row>
    <row r="3" ht="21.75" customHeight="1">
      <c r="O3" s="1" t="s">
        <v>35</v>
      </c>
    </row>
    <row r="4" spans="1:15" ht="18" customHeight="1">
      <c r="A4" s="152" t="s">
        <v>110</v>
      </c>
      <c r="B4" s="152" t="s">
        <v>111</v>
      </c>
      <c r="C4" s="152" t="s">
        <v>112</v>
      </c>
      <c r="D4" s="152" t="s">
        <v>113</v>
      </c>
      <c r="E4" s="152"/>
      <c r="F4" s="152"/>
      <c r="G4" s="152"/>
      <c r="H4" s="152"/>
      <c r="I4" s="152"/>
      <c r="J4" s="152"/>
      <c r="K4" s="152"/>
      <c r="L4" s="152"/>
      <c r="M4" s="152"/>
      <c r="N4" s="152"/>
      <c r="O4" s="148" t="s">
        <v>122</v>
      </c>
    </row>
    <row r="5" spans="1:15" ht="22.5" customHeight="1">
      <c r="A5" s="152"/>
      <c r="B5" s="152"/>
      <c r="C5" s="152"/>
      <c r="D5" s="147" t="s">
        <v>114</v>
      </c>
      <c r="E5" s="147" t="s">
        <v>115</v>
      </c>
      <c r="F5" s="147"/>
      <c r="G5" s="147" t="s">
        <v>116</v>
      </c>
      <c r="H5" s="147" t="s">
        <v>117</v>
      </c>
      <c r="I5" s="147" t="s">
        <v>118</v>
      </c>
      <c r="J5" s="147" t="s">
        <v>119</v>
      </c>
      <c r="K5" s="147" t="s">
        <v>120</v>
      </c>
      <c r="L5" s="147" t="s">
        <v>101</v>
      </c>
      <c r="M5" s="147" t="s">
        <v>105</v>
      </c>
      <c r="N5" s="147" t="s">
        <v>121</v>
      </c>
      <c r="O5" s="149"/>
    </row>
    <row r="6" spans="1:15" ht="33.75" customHeight="1">
      <c r="A6" s="152"/>
      <c r="B6" s="152"/>
      <c r="C6" s="152"/>
      <c r="D6" s="147"/>
      <c r="E6" s="18" t="s">
        <v>123</v>
      </c>
      <c r="F6" s="18" t="s">
        <v>124</v>
      </c>
      <c r="G6" s="147"/>
      <c r="H6" s="147"/>
      <c r="I6" s="147"/>
      <c r="J6" s="147"/>
      <c r="K6" s="147"/>
      <c r="L6" s="147"/>
      <c r="M6" s="147"/>
      <c r="N6" s="147"/>
      <c r="O6" s="150"/>
    </row>
    <row r="7" spans="1:15" ht="18" customHeight="1">
      <c r="A7" s="20" t="s">
        <v>125</v>
      </c>
      <c r="B7" s="20" t="s">
        <v>125</v>
      </c>
      <c r="C7" s="20">
        <v>1</v>
      </c>
      <c r="D7" s="20">
        <v>2</v>
      </c>
      <c r="E7" s="20">
        <v>3</v>
      </c>
      <c r="F7" s="20">
        <v>4</v>
      </c>
      <c r="G7" s="20">
        <v>5</v>
      </c>
      <c r="H7" s="20">
        <v>6</v>
      </c>
      <c r="I7" s="20">
        <v>7</v>
      </c>
      <c r="J7" s="20">
        <v>8</v>
      </c>
      <c r="K7" s="20">
        <v>9</v>
      </c>
      <c r="L7" s="20">
        <v>10</v>
      </c>
      <c r="M7" s="20">
        <v>11</v>
      </c>
      <c r="N7" s="20">
        <v>12</v>
      </c>
      <c r="O7" s="20">
        <v>13</v>
      </c>
    </row>
    <row r="8" spans="1:15" s="1" customFormat="1" ht="18" customHeight="1">
      <c r="A8" s="104" t="s">
        <v>289</v>
      </c>
      <c r="B8" s="104" t="s">
        <v>290</v>
      </c>
      <c r="C8" s="84">
        <f>D8+O8</f>
        <v>3150.194</v>
      </c>
      <c r="D8" s="84">
        <f>E8+SUM(G8:N8)</f>
        <v>3150.194</v>
      </c>
      <c r="E8" s="69">
        <v>3150.194</v>
      </c>
      <c r="F8" s="67"/>
      <c r="G8" s="67"/>
      <c r="H8" s="67"/>
      <c r="I8" s="67"/>
      <c r="J8" s="67"/>
      <c r="K8" s="67"/>
      <c r="L8" s="67"/>
      <c r="M8" s="67"/>
      <c r="N8" s="67"/>
      <c r="O8" s="67"/>
    </row>
    <row r="9" spans="1:15" s="1" customFormat="1" ht="18" customHeight="1">
      <c r="A9" s="67"/>
      <c r="B9" s="67"/>
      <c r="C9" s="67"/>
      <c r="D9" s="67"/>
      <c r="E9" s="67"/>
      <c r="F9" s="67"/>
      <c r="G9" s="67"/>
      <c r="H9" s="67"/>
      <c r="I9" s="67"/>
      <c r="J9" s="67"/>
      <c r="K9" s="67"/>
      <c r="L9" s="67"/>
      <c r="M9" s="67"/>
      <c r="N9" s="67"/>
      <c r="O9" s="67"/>
    </row>
    <row r="10" spans="1:15" s="1" customFormat="1" ht="18" customHeight="1">
      <c r="A10" s="67"/>
      <c r="B10" s="67"/>
      <c r="C10" s="67"/>
      <c r="D10" s="67"/>
      <c r="E10" s="67"/>
      <c r="F10" s="67"/>
      <c r="G10" s="67"/>
      <c r="H10" s="67"/>
      <c r="I10" s="67"/>
      <c r="J10" s="68"/>
      <c r="K10" s="68"/>
      <c r="L10" s="68"/>
      <c r="M10" s="68"/>
      <c r="N10" s="67"/>
      <c r="O10" s="67"/>
    </row>
    <row r="11" spans="1:15" s="1" customFormat="1" ht="18" customHeight="1">
      <c r="A11" s="67"/>
      <c r="B11" s="68"/>
      <c r="C11" s="68"/>
      <c r="D11" s="67"/>
      <c r="E11" s="67"/>
      <c r="F11" s="67"/>
      <c r="G11" s="67"/>
      <c r="H11" s="68"/>
      <c r="I11" s="68"/>
      <c r="J11" s="68"/>
      <c r="K11" s="68"/>
      <c r="L11" s="68"/>
      <c r="M11" s="68"/>
      <c r="N11" s="67"/>
      <c r="O11" s="67"/>
    </row>
    <row r="12" spans="1:15" s="1" customFormat="1" ht="18" customHeight="1">
      <c r="A12" s="67"/>
      <c r="B12" s="67"/>
      <c r="C12" s="67"/>
      <c r="D12" s="67"/>
      <c r="E12" s="67"/>
      <c r="F12" s="67"/>
      <c r="G12" s="67"/>
      <c r="H12" s="68"/>
      <c r="I12" s="68"/>
      <c r="J12" s="68"/>
      <c r="K12" s="68"/>
      <c r="L12" s="68"/>
      <c r="M12" s="68"/>
      <c r="N12" s="67"/>
      <c r="O12" s="67"/>
    </row>
    <row r="13" spans="2:16" ht="12.75" customHeight="1">
      <c r="B13" s="17"/>
      <c r="C13" s="17"/>
      <c r="D13" s="17"/>
      <c r="E13" s="17"/>
      <c r="F13" s="17"/>
      <c r="G13" s="17"/>
      <c r="H13" s="17"/>
      <c r="I13" s="17"/>
      <c r="N13" s="17"/>
      <c r="O13" s="17"/>
      <c r="P13" s="17"/>
    </row>
    <row r="14" spans="2:16" ht="12.75" customHeight="1">
      <c r="B14" s="17"/>
      <c r="C14" s="17"/>
      <c r="D14" s="17"/>
      <c r="E14" s="17"/>
      <c r="F14" s="17"/>
      <c r="G14" s="17"/>
      <c r="H14" s="17"/>
      <c r="N14" s="17"/>
      <c r="O14" s="17"/>
      <c r="P14" s="17"/>
    </row>
    <row r="15" spans="4:16" ht="12.75" customHeight="1">
      <c r="D15" s="17"/>
      <c r="E15" s="17"/>
      <c r="F15" s="17"/>
      <c r="N15" s="17"/>
      <c r="O15" s="17"/>
      <c r="P15" s="17"/>
    </row>
    <row r="16" spans="4:16" ht="12.75" customHeight="1">
      <c r="D16" s="17"/>
      <c r="E16" s="17"/>
      <c r="F16" s="17"/>
      <c r="G16" s="17"/>
      <c r="L16" s="17"/>
      <c r="N16" s="17"/>
      <c r="O16" s="17"/>
      <c r="P16" s="17"/>
    </row>
    <row r="17" spans="7:16" ht="12.75" customHeight="1">
      <c r="G17" s="17"/>
      <c r="M17" s="17"/>
      <c r="N17" s="17"/>
      <c r="O17" s="17"/>
      <c r="P17" s="17"/>
    </row>
    <row r="18" spans="13:16" ht="12.75" customHeight="1">
      <c r="M18" s="17"/>
      <c r="N18" s="17"/>
      <c r="O18" s="17"/>
      <c r="P18" s="17"/>
    </row>
    <row r="19" spans="13:15" ht="12.75" customHeight="1">
      <c r="M19" s="17"/>
      <c r="O19" s="17"/>
    </row>
    <row r="20" spans="13:15" ht="12.75" customHeight="1">
      <c r="M20" s="17"/>
      <c r="N20" s="17"/>
      <c r="O20" s="17"/>
    </row>
    <row r="21" spans="14:15" ht="12.75" customHeight="1">
      <c r="N21" s="17"/>
      <c r="O21" s="17"/>
    </row>
  </sheetData>
  <sheetProtection/>
  <mergeCells count="16">
    <mergeCell ref="O4:O6"/>
    <mergeCell ref="A2:O2"/>
    <mergeCell ref="D4:N4"/>
    <mergeCell ref="E5:F5"/>
    <mergeCell ref="A4:A6"/>
    <mergeCell ref="B4:B6"/>
    <mergeCell ref="C4:C6"/>
    <mergeCell ref="D5:D6"/>
    <mergeCell ref="G5:G6"/>
    <mergeCell ref="H5:H6"/>
    <mergeCell ref="M5:M6"/>
    <mergeCell ref="N5:N6"/>
    <mergeCell ref="I5:I6"/>
    <mergeCell ref="J5:J6"/>
    <mergeCell ref="K5:K6"/>
    <mergeCell ref="L5:L6"/>
  </mergeCells>
  <printOptions horizontalCentered="1"/>
  <pageMargins left="0.59" right="0.59" top="0.79" bottom="0.79" header="0.5" footer="0.5"/>
  <pageSetup fitToHeight="1000"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zoomScalePageLayoutView="0" workbookViewId="0" topLeftCell="A1">
      <selection activeCell="A8" sqref="A8:B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17" t="s">
        <v>9</v>
      </c>
      <c r="B1" s="17"/>
      <c r="C1" s="17"/>
    </row>
    <row r="2" spans="1:14" ht="35.25" customHeight="1">
      <c r="A2" s="151" t="s">
        <v>10</v>
      </c>
      <c r="B2" s="151"/>
      <c r="C2" s="151"/>
      <c r="D2" s="151"/>
      <c r="E2" s="151"/>
      <c r="F2" s="151"/>
      <c r="G2" s="151"/>
      <c r="H2" s="151"/>
      <c r="I2" s="151"/>
      <c r="J2" s="151"/>
      <c r="K2" s="151"/>
      <c r="L2" s="151"/>
      <c r="M2" s="151"/>
      <c r="N2" s="28"/>
    </row>
    <row r="3" ht="21.75" customHeight="1">
      <c r="M3" s="24" t="s">
        <v>35</v>
      </c>
    </row>
    <row r="4" spans="1:13" ht="15" customHeight="1">
      <c r="A4" s="152" t="s">
        <v>110</v>
      </c>
      <c r="B4" s="152" t="s">
        <v>111</v>
      </c>
      <c r="C4" s="152" t="s">
        <v>112</v>
      </c>
      <c r="D4" s="152" t="s">
        <v>113</v>
      </c>
      <c r="E4" s="152"/>
      <c r="F4" s="152"/>
      <c r="G4" s="152"/>
      <c r="H4" s="152"/>
      <c r="I4" s="152"/>
      <c r="J4" s="152"/>
      <c r="K4" s="152"/>
      <c r="L4" s="152"/>
      <c r="M4" s="152"/>
    </row>
    <row r="5" spans="1:13" ht="30" customHeight="1">
      <c r="A5" s="152"/>
      <c r="B5" s="152"/>
      <c r="C5" s="152"/>
      <c r="D5" s="147" t="s">
        <v>114</v>
      </c>
      <c r="E5" s="147" t="s">
        <v>126</v>
      </c>
      <c r="F5" s="147"/>
      <c r="G5" s="147" t="s">
        <v>116</v>
      </c>
      <c r="H5" s="147" t="s">
        <v>118</v>
      </c>
      <c r="I5" s="147" t="s">
        <v>119</v>
      </c>
      <c r="J5" s="147" t="s">
        <v>120</v>
      </c>
      <c r="K5" s="147" t="s">
        <v>103</v>
      </c>
      <c r="L5" s="147" t="s">
        <v>122</v>
      </c>
      <c r="M5" s="147" t="s">
        <v>105</v>
      </c>
    </row>
    <row r="6" spans="1:13" ht="40.5" customHeight="1">
      <c r="A6" s="152"/>
      <c r="B6" s="152"/>
      <c r="C6" s="152"/>
      <c r="D6" s="147"/>
      <c r="E6" s="18" t="s">
        <v>123</v>
      </c>
      <c r="F6" s="18" t="s">
        <v>127</v>
      </c>
      <c r="G6" s="147"/>
      <c r="H6" s="147"/>
      <c r="I6" s="147"/>
      <c r="J6" s="147"/>
      <c r="K6" s="147"/>
      <c r="L6" s="147"/>
      <c r="M6" s="147"/>
    </row>
    <row r="7" spans="1:13" ht="18" customHeight="1">
      <c r="A7" s="20" t="s">
        <v>125</v>
      </c>
      <c r="B7" s="20" t="s">
        <v>125</v>
      </c>
      <c r="C7" s="20">
        <v>1</v>
      </c>
      <c r="D7" s="20">
        <v>2</v>
      </c>
      <c r="E7" s="20">
        <v>3</v>
      </c>
      <c r="F7" s="20">
        <v>4</v>
      </c>
      <c r="G7" s="20">
        <v>5</v>
      </c>
      <c r="H7" s="20">
        <v>6</v>
      </c>
      <c r="I7" s="20">
        <v>7</v>
      </c>
      <c r="J7" s="20">
        <v>8</v>
      </c>
      <c r="K7" s="20">
        <v>9</v>
      </c>
      <c r="L7" s="20">
        <v>10</v>
      </c>
      <c r="M7" s="20">
        <v>11</v>
      </c>
    </row>
    <row r="8" spans="1:13" ht="18" customHeight="1">
      <c r="A8" s="104" t="s">
        <v>289</v>
      </c>
      <c r="B8" s="104" t="s">
        <v>290</v>
      </c>
      <c r="C8" s="85">
        <f>D8</f>
        <v>3150.194</v>
      </c>
      <c r="D8" s="85">
        <f>E8+SUM(G8:M8)</f>
        <v>3150.194</v>
      </c>
      <c r="E8" s="69">
        <v>3150.194</v>
      </c>
      <c r="F8" s="22"/>
      <c r="G8" s="22"/>
      <c r="H8" s="22"/>
      <c r="I8" s="22"/>
      <c r="J8" s="22"/>
      <c r="K8" s="22"/>
      <c r="L8" s="22"/>
      <c r="M8" s="22"/>
    </row>
    <row r="9" spans="1:13" ht="18" customHeight="1">
      <c r="A9" s="22"/>
      <c r="B9" s="22"/>
      <c r="C9" s="22"/>
      <c r="D9" s="22"/>
      <c r="E9" s="22"/>
      <c r="F9" s="22"/>
      <c r="G9" s="22"/>
      <c r="H9" s="22"/>
      <c r="I9" s="22"/>
      <c r="J9" s="22"/>
      <c r="K9" s="22"/>
      <c r="L9" s="22"/>
      <c r="M9" s="22"/>
    </row>
    <row r="10" spans="1:13" ht="18" customHeight="1">
      <c r="A10" s="22"/>
      <c r="B10" s="22"/>
      <c r="C10" s="22"/>
      <c r="D10" s="22"/>
      <c r="E10" s="22"/>
      <c r="F10" s="22"/>
      <c r="G10" s="22"/>
      <c r="H10" s="22"/>
      <c r="I10" s="22"/>
      <c r="J10" s="22"/>
      <c r="K10" s="22"/>
      <c r="L10" s="22"/>
      <c r="M10" s="22"/>
    </row>
    <row r="11" spans="1:13" ht="18" customHeight="1">
      <c r="A11" s="22"/>
      <c r="B11" s="22"/>
      <c r="C11" s="22"/>
      <c r="D11" s="22"/>
      <c r="E11" s="22"/>
      <c r="F11" s="22"/>
      <c r="G11" s="22"/>
      <c r="H11" s="22"/>
      <c r="I11" s="23"/>
      <c r="J11" s="22"/>
      <c r="K11" s="22"/>
      <c r="L11" s="22"/>
      <c r="M11" s="22"/>
    </row>
    <row r="12" spans="1:13" ht="18" customHeight="1">
      <c r="A12" s="22"/>
      <c r="B12" s="22"/>
      <c r="C12" s="22"/>
      <c r="D12" s="22"/>
      <c r="E12" s="22"/>
      <c r="F12" s="22"/>
      <c r="G12" s="22"/>
      <c r="H12" s="23"/>
      <c r="I12" s="23"/>
      <c r="J12" s="22"/>
      <c r="K12" s="22"/>
      <c r="L12" s="22"/>
      <c r="M12" s="22"/>
    </row>
    <row r="13" spans="2:14" ht="18" customHeight="1">
      <c r="B13" s="17"/>
      <c r="C13" s="17"/>
      <c r="D13" s="17"/>
      <c r="E13" s="17"/>
      <c r="F13" s="17"/>
      <c r="G13" s="17"/>
      <c r="H13" s="17"/>
      <c r="I13" s="17"/>
      <c r="J13" s="17"/>
      <c r="K13" s="17"/>
      <c r="L13" s="17"/>
      <c r="M13" s="17"/>
      <c r="N13" s="17"/>
    </row>
    <row r="14" spans="2:14" ht="12.75" customHeight="1">
      <c r="B14" s="17"/>
      <c r="C14" s="17"/>
      <c r="D14" s="17"/>
      <c r="E14" s="17"/>
      <c r="F14" s="17"/>
      <c r="G14" s="17"/>
      <c r="H14" s="17"/>
      <c r="J14" s="17"/>
      <c r="K14" s="17"/>
      <c r="L14" s="17"/>
      <c r="N14" s="17"/>
    </row>
    <row r="15" spans="4:14" ht="12.75" customHeight="1">
      <c r="D15" s="17"/>
      <c r="E15" s="17"/>
      <c r="F15" s="17"/>
      <c r="J15" s="17"/>
      <c r="K15" s="17"/>
      <c r="L15" s="17"/>
      <c r="N15" s="17"/>
    </row>
    <row r="16" spans="4:14" ht="12.75" customHeight="1">
      <c r="D16" s="17"/>
      <c r="E16" s="17"/>
      <c r="F16" s="17"/>
      <c r="G16" s="17"/>
      <c r="J16" s="17"/>
      <c r="K16" s="17"/>
      <c r="L16" s="17"/>
      <c r="N16" s="17"/>
    </row>
    <row r="17" spans="7:12" ht="12.75" customHeight="1">
      <c r="G17" s="17"/>
      <c r="J17" s="17"/>
      <c r="K17" s="17"/>
      <c r="L17" s="17"/>
    </row>
  </sheetData>
  <sheetProtection/>
  <mergeCells count="14">
    <mergeCell ref="J5:J6"/>
    <mergeCell ref="K5:K6"/>
    <mergeCell ref="L5:L6"/>
    <mergeCell ref="M5:M6"/>
    <mergeCell ref="A2:M2"/>
    <mergeCell ref="D4:M4"/>
    <mergeCell ref="E5:F5"/>
    <mergeCell ref="A4:A6"/>
    <mergeCell ref="B4:B6"/>
    <mergeCell ref="C4:C6"/>
    <mergeCell ref="D5:D6"/>
    <mergeCell ref="G5:G6"/>
    <mergeCell ref="H5:H6"/>
    <mergeCell ref="I5:I6"/>
  </mergeCells>
  <printOptions horizontalCentered="1"/>
  <pageMargins left="0.59" right="0.59" top="0.79" bottom="0.79" header="0.5" footer="0.5"/>
  <pageSetup fitToHeight="1000" fitToWidth="1"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PageLayoutView="0" workbookViewId="0" topLeftCell="B16">
      <selection activeCell="F18" sqref="F18"/>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29" t="s">
        <v>11</v>
      </c>
      <c r="B1" s="30"/>
      <c r="C1" s="30"/>
      <c r="D1" s="30"/>
      <c r="E1" s="30"/>
      <c r="F1" s="31"/>
    </row>
    <row r="2" spans="1:6" ht="15.75" customHeight="1">
      <c r="A2" s="32" t="s">
        <v>128</v>
      </c>
      <c r="B2" s="33"/>
      <c r="C2" s="33"/>
      <c r="D2" s="33"/>
      <c r="E2" s="33"/>
      <c r="F2" s="33"/>
    </row>
    <row r="3" spans="1:6" ht="15" customHeight="1">
      <c r="A3" s="144"/>
      <c r="B3" s="144"/>
      <c r="C3" s="34"/>
      <c r="D3" s="34"/>
      <c r="E3" s="35"/>
      <c r="F3" s="36" t="s">
        <v>35</v>
      </c>
    </row>
    <row r="4" spans="1:6" ht="17.25" customHeight="1">
      <c r="A4" s="145" t="s">
        <v>36</v>
      </c>
      <c r="B4" s="145"/>
      <c r="C4" s="145" t="s">
        <v>37</v>
      </c>
      <c r="D4" s="145"/>
      <c r="E4" s="145"/>
      <c r="F4" s="145"/>
    </row>
    <row r="5" spans="1:6" ht="17.25" customHeight="1">
      <c r="A5" s="37" t="s">
        <v>38</v>
      </c>
      <c r="B5" s="37" t="s">
        <v>39</v>
      </c>
      <c r="C5" s="37" t="s">
        <v>40</v>
      </c>
      <c r="D5" s="38" t="s">
        <v>39</v>
      </c>
      <c r="E5" s="37" t="s">
        <v>41</v>
      </c>
      <c r="F5" s="37" t="s">
        <v>39</v>
      </c>
    </row>
    <row r="6" spans="1:6" ht="17.25" customHeight="1">
      <c r="A6" s="52" t="s">
        <v>129</v>
      </c>
      <c r="B6" s="86">
        <f>B7+B9+B10</f>
        <v>3150.194</v>
      </c>
      <c r="C6" s="52" t="s">
        <v>129</v>
      </c>
      <c r="D6" s="42">
        <f>SUM(D7:D34)</f>
        <v>3150.1940000000004</v>
      </c>
      <c r="E6" s="45" t="s">
        <v>129</v>
      </c>
      <c r="F6" s="83">
        <f>F7+F12+F23+F24+F25</f>
        <v>3150.194</v>
      </c>
    </row>
    <row r="7" spans="1:6" ht="17.25" customHeight="1">
      <c r="A7" s="39" t="s">
        <v>130</v>
      </c>
      <c r="B7" s="69">
        <v>3150.194</v>
      </c>
      <c r="C7" s="53" t="s">
        <v>44</v>
      </c>
      <c r="D7" s="69">
        <v>724.88</v>
      </c>
      <c r="E7" s="45" t="s">
        <v>45</v>
      </c>
      <c r="F7" s="83">
        <f>SUM(F8:F11)</f>
        <v>1867.81</v>
      </c>
    </row>
    <row r="8" spans="1:8" ht="17.25" customHeight="1">
      <c r="A8" s="54" t="s">
        <v>131</v>
      </c>
      <c r="B8" s="42"/>
      <c r="C8" s="53" t="s">
        <v>47</v>
      </c>
      <c r="D8" s="69"/>
      <c r="E8" s="45" t="s">
        <v>48</v>
      </c>
      <c r="F8" s="69">
        <v>489.76</v>
      </c>
      <c r="H8" s="17"/>
    </row>
    <row r="9" spans="1:6" ht="17.25" customHeight="1">
      <c r="A9" s="39" t="s">
        <v>132</v>
      </c>
      <c r="B9" s="42"/>
      <c r="C9" s="53" t="s">
        <v>50</v>
      </c>
      <c r="D9" s="69"/>
      <c r="E9" s="45" t="s">
        <v>51</v>
      </c>
      <c r="F9" s="69">
        <v>1305.2</v>
      </c>
    </row>
    <row r="10" spans="1:6" ht="17.25" customHeight="1">
      <c r="A10" s="39" t="s">
        <v>133</v>
      </c>
      <c r="B10" s="42"/>
      <c r="C10" s="53" t="s">
        <v>53</v>
      </c>
      <c r="D10" s="69"/>
      <c r="E10" s="45" t="s">
        <v>54</v>
      </c>
      <c r="F10" s="69">
        <v>72.85</v>
      </c>
    </row>
    <row r="11" spans="1:6" ht="17.25" customHeight="1">
      <c r="A11" s="39"/>
      <c r="B11" s="42"/>
      <c r="C11" s="53" t="s">
        <v>56</v>
      </c>
      <c r="D11" s="69"/>
      <c r="E11" s="45" t="s">
        <v>57</v>
      </c>
      <c r="F11" s="42"/>
    </row>
    <row r="12" spans="1:6" ht="17.25" customHeight="1">
      <c r="A12" s="39"/>
      <c r="B12" s="42"/>
      <c r="C12" s="53" t="s">
        <v>59</v>
      </c>
      <c r="D12" s="69"/>
      <c r="E12" s="45" t="s">
        <v>60</v>
      </c>
      <c r="F12" s="83">
        <f>SUM(F13:F22)</f>
        <v>1282.384</v>
      </c>
    </row>
    <row r="13" spans="1:6" ht="17.25" customHeight="1">
      <c r="A13" s="39"/>
      <c r="B13" s="42"/>
      <c r="C13" s="53" t="s">
        <v>62</v>
      </c>
      <c r="D13" s="69">
        <v>24.85</v>
      </c>
      <c r="E13" s="55" t="s">
        <v>48</v>
      </c>
      <c r="F13" s="42"/>
    </row>
    <row r="14" spans="1:6" ht="17.25" customHeight="1">
      <c r="A14" s="39"/>
      <c r="B14" s="42"/>
      <c r="C14" s="53" t="s">
        <v>64</v>
      </c>
      <c r="D14" s="69"/>
      <c r="E14" s="55" t="s">
        <v>51</v>
      </c>
      <c r="F14" s="42"/>
    </row>
    <row r="15" spans="1:6" ht="17.25" customHeight="1">
      <c r="A15" s="56"/>
      <c r="B15" s="42"/>
      <c r="C15" s="53" t="s">
        <v>66</v>
      </c>
      <c r="D15" s="69"/>
      <c r="E15" s="55" t="s">
        <v>67</v>
      </c>
      <c r="F15" s="42"/>
    </row>
    <row r="16" spans="1:6" ht="17.25" customHeight="1">
      <c r="A16" s="56"/>
      <c r="B16" s="42"/>
      <c r="C16" s="53" t="s">
        <v>69</v>
      </c>
      <c r="D16" s="69"/>
      <c r="E16" s="55" t="s">
        <v>70</v>
      </c>
      <c r="F16" s="42"/>
    </row>
    <row r="17" spans="1:6" ht="17.25" customHeight="1">
      <c r="A17" s="56"/>
      <c r="B17" s="42"/>
      <c r="C17" s="53" t="s">
        <v>72</v>
      </c>
      <c r="D17" s="69"/>
      <c r="E17" s="55" t="s">
        <v>73</v>
      </c>
      <c r="F17" s="42"/>
    </row>
    <row r="18" spans="1:6" ht="17.25" customHeight="1">
      <c r="A18" s="56"/>
      <c r="B18" s="40"/>
      <c r="C18" s="53" t="s">
        <v>74</v>
      </c>
      <c r="D18" s="69">
        <v>555</v>
      </c>
      <c r="E18" s="55" t="s">
        <v>75</v>
      </c>
      <c r="F18" s="42">
        <v>1275</v>
      </c>
    </row>
    <row r="19" spans="1:6" ht="17.25" customHeight="1">
      <c r="A19" s="46"/>
      <c r="B19" s="47"/>
      <c r="C19" s="53" t="s">
        <v>76</v>
      </c>
      <c r="D19" s="69">
        <v>1364.384</v>
      </c>
      <c r="E19" s="55" t="s">
        <v>77</v>
      </c>
      <c r="F19" s="42"/>
    </row>
    <row r="20" spans="1:6" ht="17.25" customHeight="1">
      <c r="A20" s="46"/>
      <c r="B20" s="40"/>
      <c r="C20" s="53" t="s">
        <v>78</v>
      </c>
      <c r="D20" s="69">
        <v>400.74</v>
      </c>
      <c r="E20" s="55" t="s">
        <v>79</v>
      </c>
      <c r="F20" s="42"/>
    </row>
    <row r="21" spans="1:6" ht="17.25" customHeight="1">
      <c r="A21" s="22"/>
      <c r="B21" s="40"/>
      <c r="C21" s="53" t="s">
        <v>80</v>
      </c>
      <c r="D21" s="69"/>
      <c r="E21" s="55" t="s">
        <v>81</v>
      </c>
      <c r="F21" s="42"/>
    </row>
    <row r="22" spans="1:6" ht="17.25" customHeight="1">
      <c r="A22" s="23"/>
      <c r="B22" s="40"/>
      <c r="C22" s="53" t="s">
        <v>82</v>
      </c>
      <c r="D22" s="69"/>
      <c r="E22" s="57" t="s">
        <v>83</v>
      </c>
      <c r="F22" s="42">
        <v>7.384</v>
      </c>
    </row>
    <row r="23" spans="1:6" ht="17.25" customHeight="1">
      <c r="A23" s="58"/>
      <c r="B23" s="40"/>
      <c r="C23" s="53" t="s">
        <v>84</v>
      </c>
      <c r="D23" s="69"/>
      <c r="E23" s="48" t="s">
        <v>85</v>
      </c>
      <c r="F23" s="42"/>
    </row>
    <row r="24" spans="1:6" ht="17.25" customHeight="1">
      <c r="A24" s="58"/>
      <c r="B24" s="40"/>
      <c r="C24" s="53" t="s">
        <v>86</v>
      </c>
      <c r="D24" s="69"/>
      <c r="E24" s="48" t="s">
        <v>87</v>
      </c>
      <c r="F24" s="42"/>
    </row>
    <row r="25" spans="1:7" ht="17.25" customHeight="1">
      <c r="A25" s="58"/>
      <c r="B25" s="40"/>
      <c r="C25" s="53" t="s">
        <v>88</v>
      </c>
      <c r="D25" s="69"/>
      <c r="E25" s="48" t="s">
        <v>89</v>
      </c>
      <c r="F25" s="42"/>
      <c r="G25" s="17"/>
    </row>
    <row r="26" spans="1:8" ht="17.25" customHeight="1">
      <c r="A26" s="58"/>
      <c r="B26" s="40"/>
      <c r="C26" s="53" t="s">
        <v>90</v>
      </c>
      <c r="D26" s="69"/>
      <c r="E26" s="45"/>
      <c r="F26" s="42"/>
      <c r="G26" s="17"/>
      <c r="H26" s="17"/>
    </row>
    <row r="27" spans="1:8" ht="17.25" customHeight="1">
      <c r="A27" s="23"/>
      <c r="B27" s="47"/>
      <c r="C27" s="53" t="s">
        <v>91</v>
      </c>
      <c r="D27" s="69"/>
      <c r="E27" s="45"/>
      <c r="F27" s="42"/>
      <c r="G27" s="17"/>
      <c r="H27" s="17"/>
    </row>
    <row r="28" spans="1:8" ht="17.25" customHeight="1">
      <c r="A28" s="58"/>
      <c r="B28" s="40"/>
      <c r="C28" s="53" t="s">
        <v>92</v>
      </c>
      <c r="D28" s="69"/>
      <c r="E28" s="45"/>
      <c r="F28" s="42"/>
      <c r="G28" s="17"/>
      <c r="H28" s="17"/>
    </row>
    <row r="29" spans="1:8" ht="17.25" customHeight="1">
      <c r="A29" s="23"/>
      <c r="B29" s="47"/>
      <c r="C29" s="53" t="s">
        <v>93</v>
      </c>
      <c r="D29" s="69"/>
      <c r="E29" s="45"/>
      <c r="F29" s="42"/>
      <c r="G29" s="17"/>
      <c r="H29" s="17"/>
    </row>
    <row r="30" spans="1:7" ht="17.25" customHeight="1">
      <c r="A30" s="23"/>
      <c r="B30" s="40"/>
      <c r="C30" s="53" t="s">
        <v>94</v>
      </c>
      <c r="D30" s="69">
        <v>80.34</v>
      </c>
      <c r="E30" s="45"/>
      <c r="F30" s="42"/>
      <c r="G30" s="17"/>
    </row>
    <row r="31" spans="1:6" ht="17.25" customHeight="1">
      <c r="A31" s="23"/>
      <c r="B31" s="40"/>
      <c r="C31" s="53" t="s">
        <v>95</v>
      </c>
      <c r="D31" s="42"/>
      <c r="E31" s="45"/>
      <c r="F31" s="42"/>
    </row>
    <row r="32" spans="1:6" ht="17.25" customHeight="1">
      <c r="A32" s="23"/>
      <c r="B32" s="40"/>
      <c r="C32" s="53" t="s">
        <v>96</v>
      </c>
      <c r="D32" s="42"/>
      <c r="E32" s="45"/>
      <c r="F32" s="42"/>
    </row>
    <row r="33" spans="1:8" ht="17.25" customHeight="1">
      <c r="A33" s="23"/>
      <c r="B33" s="40"/>
      <c r="C33" s="53" t="s">
        <v>97</v>
      </c>
      <c r="D33" s="42"/>
      <c r="E33" s="45"/>
      <c r="F33" s="42"/>
      <c r="G33" s="17"/>
      <c r="H33" s="17"/>
    </row>
    <row r="34" spans="1:6" ht="17.25" customHeight="1">
      <c r="A34" s="22"/>
      <c r="B34" s="40"/>
      <c r="C34" s="53" t="s">
        <v>98</v>
      </c>
      <c r="D34" s="42"/>
      <c r="E34" s="45"/>
      <c r="F34" s="42"/>
    </row>
    <row r="35" spans="1:6" ht="17.25" customHeight="1">
      <c r="A35" s="23"/>
      <c r="B35" s="40"/>
      <c r="C35" s="41"/>
      <c r="D35" s="49"/>
      <c r="E35" s="39"/>
      <c r="F35" s="50"/>
    </row>
    <row r="36" spans="1:6" ht="17.25" customHeight="1">
      <c r="A36" s="38" t="s">
        <v>99</v>
      </c>
      <c r="B36" s="80">
        <f>B6</f>
        <v>3150.194</v>
      </c>
      <c r="C36" s="38" t="s">
        <v>100</v>
      </c>
      <c r="D36" s="81">
        <f>D6</f>
        <v>3150.1940000000004</v>
      </c>
      <c r="E36" s="38" t="s">
        <v>100</v>
      </c>
      <c r="F36" s="88">
        <f>SUM(F6)</f>
        <v>3150.194</v>
      </c>
    </row>
    <row r="37" spans="1:6" ht="17.25" customHeight="1">
      <c r="A37" s="53" t="s">
        <v>105</v>
      </c>
      <c r="B37" s="87">
        <f>B38+B39</f>
        <v>0</v>
      </c>
      <c r="C37" s="56" t="s">
        <v>102</v>
      </c>
      <c r="D37" s="49">
        <f>SUM(B41)-SUM(D36)</f>
        <v>0</v>
      </c>
      <c r="E37" s="56" t="s">
        <v>102</v>
      </c>
      <c r="F37" s="50">
        <f>D37</f>
        <v>0</v>
      </c>
    </row>
    <row r="38" spans="1:6" ht="17.25" customHeight="1">
      <c r="A38" s="53" t="s">
        <v>106</v>
      </c>
      <c r="B38" s="40"/>
      <c r="C38" s="46"/>
      <c r="D38" s="42"/>
      <c r="E38" s="46"/>
      <c r="F38" s="42"/>
    </row>
    <row r="39" spans="1:6" ht="17.25" customHeight="1">
      <c r="A39" s="53" t="s">
        <v>134</v>
      </c>
      <c r="B39" s="40"/>
      <c r="C39" s="59"/>
      <c r="D39" s="60"/>
      <c r="E39" s="23"/>
      <c r="F39" s="49"/>
    </row>
    <row r="40" spans="1:6" ht="17.25" customHeight="1">
      <c r="A40" s="23"/>
      <c r="B40" s="40"/>
      <c r="C40" s="22"/>
      <c r="D40" s="60"/>
      <c r="E40" s="22"/>
      <c r="F40" s="60"/>
    </row>
    <row r="41" spans="1:6" ht="17.25" customHeight="1">
      <c r="A41" s="37" t="s">
        <v>108</v>
      </c>
      <c r="B41" s="80">
        <f>B36+B37</f>
        <v>3150.194</v>
      </c>
      <c r="C41" s="61" t="s">
        <v>109</v>
      </c>
      <c r="D41" s="81">
        <f>D37+D36</f>
        <v>3150.1940000000004</v>
      </c>
      <c r="E41" s="37" t="s">
        <v>109</v>
      </c>
      <c r="F41" s="83">
        <f>F36+F37</f>
        <v>3150.194</v>
      </c>
    </row>
    <row r="42" spans="4:6" ht="12.75" customHeight="1">
      <c r="D42" s="17"/>
      <c r="F42" s="17"/>
    </row>
    <row r="43" spans="4:6" ht="12.75" customHeight="1">
      <c r="D43" s="17"/>
      <c r="F43" s="17"/>
    </row>
    <row r="44" spans="4:6" ht="12.75" customHeight="1">
      <c r="D44" s="17"/>
      <c r="F44" s="17"/>
    </row>
    <row r="45" spans="4:6" ht="12.75" customHeight="1">
      <c r="D45" s="17"/>
      <c r="F45" s="17"/>
    </row>
    <row r="46" spans="4:6" ht="12.75" customHeight="1">
      <c r="D46" s="17"/>
      <c r="F46" s="17"/>
    </row>
    <row r="47" spans="4:6" ht="12.75" customHeight="1">
      <c r="D47" s="17"/>
      <c r="F47" s="17"/>
    </row>
    <row r="48" spans="4:6" ht="12.75" customHeight="1">
      <c r="D48" s="17"/>
      <c r="F48" s="17"/>
    </row>
    <row r="49" spans="4:6" ht="12.75" customHeight="1">
      <c r="D49" s="17"/>
      <c r="F49" s="17"/>
    </row>
    <row r="50" spans="4:6" ht="12.75" customHeight="1">
      <c r="D50" s="17"/>
      <c r="F50" s="17"/>
    </row>
    <row r="51" spans="4:6" ht="12.75" customHeight="1">
      <c r="D51" s="17"/>
      <c r="F51" s="17"/>
    </row>
    <row r="52" spans="4:6" ht="12.75" customHeight="1">
      <c r="D52" s="17"/>
      <c r="F52" s="17"/>
    </row>
    <row r="53" spans="4:6" ht="12.75" customHeight="1">
      <c r="D53" s="17"/>
      <c r="F53" s="17"/>
    </row>
    <row r="54" spans="4:6" ht="12.75" customHeight="1">
      <c r="D54" s="17"/>
      <c r="F54" s="17"/>
    </row>
    <row r="55" ht="12.75" customHeight="1">
      <c r="F55" s="17"/>
    </row>
    <row r="56" ht="12.75" customHeight="1">
      <c r="F56" s="17"/>
    </row>
    <row r="57" ht="12.75" customHeight="1">
      <c r="F57" s="17"/>
    </row>
    <row r="58" ht="12.75" customHeight="1">
      <c r="F58" s="17"/>
    </row>
    <row r="59" ht="12.75" customHeight="1">
      <c r="F59" s="17"/>
    </row>
    <row r="60" ht="12.75" customHeight="1">
      <c r="F60" s="17"/>
    </row>
  </sheetData>
  <sheetProtection/>
  <mergeCells count="3">
    <mergeCell ref="A3:B3"/>
    <mergeCell ref="A4:B4"/>
    <mergeCell ref="C4:F4"/>
  </mergeCells>
  <printOptions horizontalCentered="1"/>
  <pageMargins left="0.75" right="0.75" top="0.79" bottom="1" header="0" footer="0"/>
  <pageSetup fitToHeight="1" fitToWidth="1"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zoomScalePageLayoutView="0" workbookViewId="0" topLeftCell="A1">
      <selection activeCell="G14" sqref="A1:G14"/>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17" t="s">
        <v>13</v>
      </c>
    </row>
    <row r="2" spans="1:7" ht="28.5" customHeight="1">
      <c r="A2" s="25" t="s">
        <v>14</v>
      </c>
      <c r="B2" s="25"/>
      <c r="C2" s="25"/>
      <c r="D2" s="25"/>
      <c r="E2" s="25"/>
      <c r="F2" s="25"/>
      <c r="G2" s="25"/>
    </row>
    <row r="3" ht="22.5" customHeight="1">
      <c r="G3" s="1" t="s">
        <v>35</v>
      </c>
    </row>
    <row r="4" spans="1:7" ht="23.25" customHeight="1">
      <c r="A4" s="26" t="s">
        <v>135</v>
      </c>
      <c r="B4" s="26" t="s">
        <v>136</v>
      </c>
      <c r="C4" s="26" t="s">
        <v>114</v>
      </c>
      <c r="D4" s="26" t="s">
        <v>137</v>
      </c>
      <c r="E4" s="26" t="s">
        <v>138</v>
      </c>
      <c r="F4" s="26" t="s">
        <v>139</v>
      </c>
      <c r="G4" s="26" t="s">
        <v>140</v>
      </c>
    </row>
    <row r="5" spans="1:7" ht="23.25" customHeight="1">
      <c r="A5" s="26" t="s">
        <v>125</v>
      </c>
      <c r="B5" s="26" t="s">
        <v>125</v>
      </c>
      <c r="C5" s="26">
        <v>1</v>
      </c>
      <c r="D5" s="26">
        <v>2</v>
      </c>
      <c r="E5" s="26">
        <v>3</v>
      </c>
      <c r="F5" s="26">
        <v>4</v>
      </c>
      <c r="G5" s="26" t="s">
        <v>125</v>
      </c>
    </row>
    <row r="6" spans="1:7" ht="24.75" customHeight="1">
      <c r="A6" s="105" t="s">
        <v>399</v>
      </c>
      <c r="B6" s="105" t="s">
        <v>400</v>
      </c>
      <c r="C6" s="109">
        <f>SUM(D6:F6)</f>
        <v>613.71</v>
      </c>
      <c r="D6" s="26">
        <v>471.86</v>
      </c>
      <c r="E6" s="109">
        <v>141.85</v>
      </c>
      <c r="F6" s="26"/>
      <c r="G6" s="26"/>
    </row>
    <row r="7" spans="1:7" ht="24.75" customHeight="1">
      <c r="A7" s="105" t="s">
        <v>401</v>
      </c>
      <c r="B7" s="105" t="s">
        <v>402</v>
      </c>
      <c r="C7" s="109">
        <f aca="true" t="shared" si="0" ref="C7:C14">SUM(D7:F7)</f>
        <v>81.2</v>
      </c>
      <c r="D7" s="26"/>
      <c r="E7" s="109"/>
      <c r="F7" s="109">
        <v>81.2</v>
      </c>
      <c r="G7" s="26"/>
    </row>
    <row r="8" spans="1:7" ht="24.75" customHeight="1">
      <c r="A8" s="105" t="s">
        <v>403</v>
      </c>
      <c r="B8" s="105" t="s">
        <v>400</v>
      </c>
      <c r="C8" s="109">
        <f t="shared" si="0"/>
        <v>29.97</v>
      </c>
      <c r="D8" s="26">
        <v>29.97</v>
      </c>
      <c r="E8" s="109"/>
      <c r="F8" s="26"/>
      <c r="G8" s="26"/>
    </row>
    <row r="9" spans="1:7" ht="24.75" customHeight="1">
      <c r="A9" s="105" t="s">
        <v>404</v>
      </c>
      <c r="B9" s="105" t="s">
        <v>405</v>
      </c>
      <c r="C9" s="109">
        <f t="shared" si="0"/>
        <v>24.85</v>
      </c>
      <c r="D9" s="26">
        <v>19.64</v>
      </c>
      <c r="E9" s="109">
        <v>5.21</v>
      </c>
      <c r="F9" s="26"/>
      <c r="G9" s="26"/>
    </row>
    <row r="10" spans="1:7" ht="24.75" customHeight="1">
      <c r="A10" s="105" t="s">
        <v>293</v>
      </c>
      <c r="B10" s="105" t="s">
        <v>294</v>
      </c>
      <c r="C10" s="109">
        <f t="shared" si="0"/>
        <v>555</v>
      </c>
      <c r="D10" s="26"/>
      <c r="E10" s="109"/>
      <c r="F10" s="109">
        <v>555</v>
      </c>
      <c r="G10" s="26"/>
    </row>
    <row r="11" spans="1:7" ht="24.75" customHeight="1">
      <c r="A11" s="106">
        <v>2120705</v>
      </c>
      <c r="B11" s="106" t="s">
        <v>295</v>
      </c>
      <c r="C11" s="109">
        <f t="shared" si="0"/>
        <v>382</v>
      </c>
      <c r="D11" s="26"/>
      <c r="E11" s="109"/>
      <c r="F11" s="109">
        <v>382</v>
      </c>
      <c r="G11" s="26"/>
    </row>
    <row r="12" spans="1:7" ht="24.75" customHeight="1">
      <c r="A12" s="107">
        <v>2130126</v>
      </c>
      <c r="B12" s="108" t="s">
        <v>296</v>
      </c>
      <c r="C12" s="109">
        <f t="shared" si="0"/>
        <v>982.384</v>
      </c>
      <c r="D12" s="68"/>
      <c r="E12" s="110"/>
      <c r="F12" s="110">
        <v>982.384</v>
      </c>
      <c r="G12" s="68"/>
    </row>
    <row r="13" spans="1:7" ht="24.75" customHeight="1">
      <c r="A13" s="107">
        <v>2140106</v>
      </c>
      <c r="B13" s="108" t="s">
        <v>297</v>
      </c>
      <c r="C13" s="109">
        <f t="shared" si="0"/>
        <v>400.74</v>
      </c>
      <c r="D13" s="68"/>
      <c r="E13" s="110"/>
      <c r="F13" s="110">
        <v>400.74</v>
      </c>
      <c r="G13" s="68"/>
    </row>
    <row r="14" spans="1:7" ht="24.75" customHeight="1">
      <c r="A14" s="107">
        <v>2299901</v>
      </c>
      <c r="B14" s="108" t="s">
        <v>298</v>
      </c>
      <c r="C14" s="109">
        <f t="shared" si="0"/>
        <v>80.34</v>
      </c>
      <c r="D14" s="68"/>
      <c r="E14" s="110"/>
      <c r="F14" s="110">
        <v>80.34</v>
      </c>
      <c r="G14" s="68"/>
    </row>
    <row r="15" ht="12.75" customHeight="1">
      <c r="B15" s="17"/>
    </row>
    <row r="16" ht="12.75" customHeight="1">
      <c r="B16" s="17"/>
    </row>
    <row r="17" ht="12.75" customHeight="1">
      <c r="B17" s="17"/>
    </row>
    <row r="18" ht="12.75" customHeight="1">
      <c r="B18" s="17"/>
    </row>
  </sheetData>
  <sheetProtection/>
  <printOptions horizontalCentered="1"/>
  <pageMargins left="0.59" right="0.59" top="0.79" bottom="0.79" header="0.5" footer="0.5"/>
  <pageSetup fitToHeight="1000"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48"/>
  <sheetViews>
    <sheetView showGridLines="0" showZeros="0" zoomScalePageLayoutView="0" workbookViewId="0" topLeftCell="A1">
      <selection activeCell="A1" sqref="A1:F48"/>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17" t="s">
        <v>15</v>
      </c>
    </row>
    <row r="2" spans="1:6" ht="28.5" customHeight="1">
      <c r="A2" s="25" t="s">
        <v>16</v>
      </c>
      <c r="B2" s="25"/>
      <c r="C2" s="25"/>
      <c r="D2" s="25"/>
      <c r="E2" s="25"/>
      <c r="F2" s="25"/>
    </row>
    <row r="3" ht="22.5" customHeight="1">
      <c r="F3" s="1" t="s">
        <v>35</v>
      </c>
    </row>
    <row r="4" spans="1:6" ht="22.5" customHeight="1">
      <c r="A4" s="26" t="s">
        <v>141</v>
      </c>
      <c r="B4" s="26" t="s">
        <v>142</v>
      </c>
      <c r="C4" s="26" t="s">
        <v>114</v>
      </c>
      <c r="D4" s="26" t="s">
        <v>137</v>
      </c>
      <c r="E4" s="26" t="s">
        <v>138</v>
      </c>
      <c r="F4" s="26" t="s">
        <v>139</v>
      </c>
    </row>
    <row r="5" spans="1:6" ht="15.75" customHeight="1">
      <c r="A5" s="20" t="s">
        <v>125</v>
      </c>
      <c r="B5" s="20" t="s">
        <v>125</v>
      </c>
      <c r="C5" s="20">
        <v>1</v>
      </c>
      <c r="D5" s="20">
        <v>2</v>
      </c>
      <c r="E5" s="20">
        <v>3</v>
      </c>
      <c r="F5" s="20">
        <v>4</v>
      </c>
    </row>
    <row r="6" spans="1:6" ht="12.75" customHeight="1">
      <c r="A6" s="51"/>
      <c r="B6" s="90" t="s">
        <v>114</v>
      </c>
      <c r="C6" s="83">
        <f>SUM(D6:F6)</f>
        <v>3150.1939500000003</v>
      </c>
      <c r="D6" s="89">
        <f>SUM(D8:D48)</f>
        <v>521.46995</v>
      </c>
      <c r="E6" s="89">
        <f>SUM(E8:E48)</f>
        <v>147.06</v>
      </c>
      <c r="F6" s="89">
        <f>SUM(F8:F48)</f>
        <v>2481.664</v>
      </c>
    </row>
    <row r="7" spans="1:6" ht="19.5" customHeight="1">
      <c r="A7" s="105" t="s">
        <v>299</v>
      </c>
      <c r="B7" s="105" t="s">
        <v>291</v>
      </c>
      <c r="C7" s="42"/>
      <c r="D7" s="42"/>
      <c r="E7" s="42"/>
      <c r="F7" s="42"/>
    </row>
    <row r="8" spans="1:6" ht="19.5" customHeight="1">
      <c r="A8" s="111" t="s">
        <v>300</v>
      </c>
      <c r="B8" s="112" t="s">
        <v>301</v>
      </c>
      <c r="C8" s="42">
        <f>D8+E8+F8</f>
        <v>225.192489</v>
      </c>
      <c r="D8" s="42">
        <v>225.192489</v>
      </c>
      <c r="E8" s="42"/>
      <c r="F8" s="42"/>
    </row>
    <row r="9" spans="1:6" ht="19.5" customHeight="1">
      <c r="A9" s="111" t="s">
        <v>302</v>
      </c>
      <c r="B9" s="112" t="s">
        <v>303</v>
      </c>
      <c r="C9" s="42">
        <f aca="true" t="shared" si="0" ref="C9:C48">D9+E9+F9</f>
        <v>62.616</v>
      </c>
      <c r="D9" s="42">
        <v>62.616</v>
      </c>
      <c r="E9" s="42"/>
      <c r="F9" s="42"/>
    </row>
    <row r="10" spans="1:6" ht="19.5" customHeight="1">
      <c r="A10" s="111" t="s">
        <v>304</v>
      </c>
      <c r="B10" s="112" t="s">
        <v>305</v>
      </c>
      <c r="C10" s="42">
        <f t="shared" si="0"/>
        <v>12.4078</v>
      </c>
      <c r="D10" s="42">
        <v>12.4078</v>
      </c>
      <c r="E10" s="42"/>
      <c r="F10" s="42"/>
    </row>
    <row r="11" spans="1:6" ht="19.5" customHeight="1">
      <c r="A11" s="111" t="s">
        <v>306</v>
      </c>
      <c r="B11" s="112" t="s">
        <v>307</v>
      </c>
      <c r="C11" s="42">
        <f t="shared" si="0"/>
        <v>51.828</v>
      </c>
      <c r="D11" s="42">
        <v>51.828</v>
      </c>
      <c r="E11" s="42"/>
      <c r="F11" s="42"/>
    </row>
    <row r="12" spans="1:6" ht="19.5" customHeight="1">
      <c r="A12" s="111" t="s">
        <v>308</v>
      </c>
      <c r="B12" s="112" t="s">
        <v>309</v>
      </c>
      <c r="C12" s="42">
        <f t="shared" si="0"/>
        <v>62.0207</v>
      </c>
      <c r="D12" s="42">
        <v>62.0207</v>
      </c>
      <c r="E12" s="42"/>
      <c r="F12" s="42"/>
    </row>
    <row r="13" spans="1:6" ht="19.5" customHeight="1">
      <c r="A13" s="111" t="s">
        <v>310</v>
      </c>
      <c r="B13" s="112" t="s">
        <v>311</v>
      </c>
      <c r="C13" s="42">
        <f t="shared" si="0"/>
        <v>24.808294</v>
      </c>
      <c r="D13" s="42">
        <v>24.808294</v>
      </c>
      <c r="E13" s="42"/>
      <c r="F13" s="42"/>
    </row>
    <row r="14" spans="1:6" ht="19.5" customHeight="1">
      <c r="A14" s="111" t="s">
        <v>312</v>
      </c>
      <c r="B14" s="112" t="s">
        <v>313</v>
      </c>
      <c r="C14" s="42">
        <f t="shared" si="0"/>
        <v>1.348351</v>
      </c>
      <c r="D14" s="42">
        <v>1.348351</v>
      </c>
      <c r="E14" s="42"/>
      <c r="F14" s="42"/>
    </row>
    <row r="15" spans="1:6" ht="19.5" customHeight="1">
      <c r="A15" s="111" t="s">
        <v>314</v>
      </c>
      <c r="B15" s="112" t="s">
        <v>315</v>
      </c>
      <c r="C15" s="42">
        <f t="shared" si="0"/>
        <v>41.356716</v>
      </c>
      <c r="D15" s="42">
        <v>41.356716</v>
      </c>
      <c r="E15" s="42"/>
      <c r="F15" s="42"/>
    </row>
    <row r="16" spans="1:6" ht="19.5" customHeight="1">
      <c r="A16" s="111" t="s">
        <v>316</v>
      </c>
      <c r="B16" s="112" t="s">
        <v>317</v>
      </c>
      <c r="C16" s="42">
        <f t="shared" si="0"/>
        <v>8.1816</v>
      </c>
      <c r="D16" s="42">
        <v>8.1816</v>
      </c>
      <c r="E16" s="42"/>
      <c r="F16" s="42"/>
    </row>
    <row r="17" spans="1:6" ht="19.5" customHeight="1">
      <c r="A17" s="105" t="s">
        <v>318</v>
      </c>
      <c r="B17" s="105" t="s">
        <v>292</v>
      </c>
      <c r="C17" s="42">
        <f t="shared" si="0"/>
        <v>0</v>
      </c>
      <c r="D17" s="42"/>
      <c r="E17" s="42"/>
      <c r="F17" s="42"/>
    </row>
    <row r="18" spans="1:6" ht="19.5" customHeight="1">
      <c r="A18" s="111" t="s">
        <v>319</v>
      </c>
      <c r="B18" s="112" t="s">
        <v>320</v>
      </c>
      <c r="C18" s="42">
        <f t="shared" si="0"/>
        <v>108.65</v>
      </c>
      <c r="D18" s="42"/>
      <c r="E18" s="42">
        <v>19.45</v>
      </c>
      <c r="F18" s="42">
        <v>89.2</v>
      </c>
    </row>
    <row r="19" spans="1:6" ht="19.5" customHeight="1">
      <c r="A19" s="111" t="s">
        <v>321</v>
      </c>
      <c r="B19" s="112" t="s">
        <v>322</v>
      </c>
      <c r="C19" s="42">
        <f t="shared" si="0"/>
        <v>1.722</v>
      </c>
      <c r="D19" s="42"/>
      <c r="E19" s="42">
        <v>1.722</v>
      </c>
      <c r="F19" s="42">
        <v>0</v>
      </c>
    </row>
    <row r="20" spans="1:6" ht="19.5" customHeight="1">
      <c r="A20" s="111" t="s">
        <v>323</v>
      </c>
      <c r="B20" s="112" t="s">
        <v>324</v>
      </c>
      <c r="C20" s="42">
        <f t="shared" si="0"/>
        <v>87.845</v>
      </c>
      <c r="D20" s="42"/>
      <c r="E20" s="42">
        <v>2.845</v>
      </c>
      <c r="F20" s="42">
        <v>85</v>
      </c>
    </row>
    <row r="21" spans="1:6" ht="19.5" customHeight="1">
      <c r="A21" s="111" t="s">
        <v>325</v>
      </c>
      <c r="B21" s="112" t="s">
        <v>326</v>
      </c>
      <c r="C21" s="42">
        <f t="shared" si="0"/>
        <v>15.305</v>
      </c>
      <c r="D21" s="42"/>
      <c r="E21" s="42">
        <v>5.305</v>
      </c>
      <c r="F21" s="42">
        <v>10</v>
      </c>
    </row>
    <row r="22" spans="1:6" ht="19.5" customHeight="1">
      <c r="A22" s="111" t="s">
        <v>327</v>
      </c>
      <c r="B22" s="112" t="s">
        <v>328</v>
      </c>
      <c r="C22" s="42">
        <f t="shared" si="0"/>
        <v>3.69</v>
      </c>
      <c r="D22" s="42"/>
      <c r="E22" s="42">
        <v>3.69</v>
      </c>
      <c r="F22" s="42">
        <v>0</v>
      </c>
    </row>
    <row r="23" spans="1:6" ht="19.5" customHeight="1">
      <c r="A23" s="111" t="s">
        <v>329</v>
      </c>
      <c r="B23" s="112" t="s">
        <v>330</v>
      </c>
      <c r="C23" s="42">
        <f t="shared" si="0"/>
        <v>7.15</v>
      </c>
      <c r="D23" s="42"/>
      <c r="E23" s="42">
        <v>7.15</v>
      </c>
      <c r="F23" s="42">
        <v>0</v>
      </c>
    </row>
    <row r="24" spans="1:6" ht="19.5" customHeight="1">
      <c r="A24" s="111" t="s">
        <v>331</v>
      </c>
      <c r="B24" s="112" t="s">
        <v>332</v>
      </c>
      <c r="C24" s="42">
        <f t="shared" si="0"/>
        <v>19.68</v>
      </c>
      <c r="D24" s="42"/>
      <c r="E24" s="42">
        <v>19.68</v>
      </c>
      <c r="F24" s="42">
        <v>0</v>
      </c>
    </row>
    <row r="25" spans="1:6" ht="19.5" customHeight="1">
      <c r="A25" s="111" t="s">
        <v>333</v>
      </c>
      <c r="B25" s="112" t="s">
        <v>334</v>
      </c>
      <c r="C25" s="42">
        <f t="shared" si="0"/>
        <v>56.845</v>
      </c>
      <c r="D25" s="42"/>
      <c r="E25" s="42">
        <v>1.845</v>
      </c>
      <c r="F25" s="42">
        <v>55</v>
      </c>
    </row>
    <row r="26" spans="1:6" ht="19.5" customHeight="1">
      <c r="A26" s="111" t="s">
        <v>370</v>
      </c>
      <c r="B26" s="112" t="s">
        <v>373</v>
      </c>
      <c r="C26" s="42">
        <f t="shared" si="0"/>
        <v>55</v>
      </c>
      <c r="D26" s="42"/>
      <c r="E26" s="42">
        <v>0</v>
      </c>
      <c r="F26" s="42">
        <v>55</v>
      </c>
    </row>
    <row r="27" spans="1:6" ht="19.5" customHeight="1">
      <c r="A27" s="111" t="s">
        <v>335</v>
      </c>
      <c r="B27" s="112" t="s">
        <v>336</v>
      </c>
      <c r="C27" s="42">
        <f t="shared" si="0"/>
        <v>13.813</v>
      </c>
      <c r="D27" s="42"/>
      <c r="E27" s="42">
        <v>3.813</v>
      </c>
      <c r="F27" s="42">
        <v>10</v>
      </c>
    </row>
    <row r="28" spans="1:6" ht="19.5" customHeight="1">
      <c r="A28" s="111" t="s">
        <v>337</v>
      </c>
      <c r="B28" s="112" t="s">
        <v>338</v>
      </c>
      <c r="C28" s="42">
        <f t="shared" si="0"/>
        <v>1.845</v>
      </c>
      <c r="D28" s="42"/>
      <c r="E28" s="42">
        <v>1.845</v>
      </c>
      <c r="F28" s="42">
        <v>0</v>
      </c>
    </row>
    <row r="29" spans="1:6" ht="19.5" customHeight="1">
      <c r="A29" s="111" t="s">
        <v>339</v>
      </c>
      <c r="B29" s="112" t="s">
        <v>340</v>
      </c>
      <c r="C29" s="42">
        <f t="shared" si="0"/>
        <v>14.925</v>
      </c>
      <c r="D29" s="42"/>
      <c r="E29" s="42">
        <v>14.925</v>
      </c>
      <c r="F29" s="42">
        <v>0</v>
      </c>
    </row>
    <row r="30" spans="1:6" ht="19.5" customHeight="1">
      <c r="A30" s="111" t="s">
        <v>371</v>
      </c>
      <c r="B30" s="112" t="s">
        <v>379</v>
      </c>
      <c r="C30" s="42">
        <f t="shared" si="0"/>
        <v>20</v>
      </c>
      <c r="D30" s="42"/>
      <c r="E30" s="42">
        <v>0</v>
      </c>
      <c r="F30" s="42">
        <v>20</v>
      </c>
    </row>
    <row r="31" spans="1:6" ht="19.5" customHeight="1">
      <c r="A31" s="111" t="s">
        <v>372</v>
      </c>
      <c r="B31" s="112" t="s">
        <v>378</v>
      </c>
      <c r="C31" s="42">
        <f t="shared" si="0"/>
        <v>20</v>
      </c>
      <c r="D31" s="42"/>
      <c r="E31" s="42">
        <v>0</v>
      </c>
      <c r="F31" s="42">
        <v>20</v>
      </c>
    </row>
    <row r="32" spans="1:6" ht="19.5" customHeight="1">
      <c r="A32" s="111" t="s">
        <v>374</v>
      </c>
      <c r="B32" s="112" t="s">
        <v>377</v>
      </c>
      <c r="C32" s="42">
        <f t="shared" si="0"/>
        <v>200</v>
      </c>
      <c r="D32" s="42"/>
      <c r="E32" s="42">
        <v>0</v>
      </c>
      <c r="F32" s="42">
        <v>200</v>
      </c>
    </row>
    <row r="33" spans="1:6" ht="19.5" customHeight="1">
      <c r="A33" s="111" t="s">
        <v>341</v>
      </c>
      <c r="B33" s="112" t="s">
        <v>342</v>
      </c>
      <c r="C33" s="42">
        <f t="shared" si="0"/>
        <v>5.78</v>
      </c>
      <c r="D33" s="42"/>
      <c r="E33" s="42">
        <v>5.78</v>
      </c>
      <c r="F33" s="42">
        <v>0</v>
      </c>
    </row>
    <row r="34" spans="1:6" ht="19.5" customHeight="1">
      <c r="A34" s="111" t="s">
        <v>343</v>
      </c>
      <c r="B34" s="112" t="s">
        <v>344</v>
      </c>
      <c r="C34" s="42">
        <f t="shared" si="0"/>
        <v>8</v>
      </c>
      <c r="D34" s="42"/>
      <c r="E34" s="42">
        <v>8</v>
      </c>
      <c r="F34" s="42">
        <v>0</v>
      </c>
    </row>
    <row r="35" spans="1:6" ht="19.5" customHeight="1">
      <c r="A35" s="111" t="s">
        <v>345</v>
      </c>
      <c r="B35" s="112" t="s">
        <v>346</v>
      </c>
      <c r="C35" s="42">
        <f t="shared" si="0"/>
        <v>13.68</v>
      </c>
      <c r="D35" s="23"/>
      <c r="E35" s="23">
        <v>13.68</v>
      </c>
      <c r="F35" s="23">
        <v>0</v>
      </c>
    </row>
    <row r="36" spans="1:6" ht="19.5" customHeight="1">
      <c r="A36" s="111" t="s">
        <v>347</v>
      </c>
      <c r="B36" s="112" t="s">
        <v>348</v>
      </c>
      <c r="C36" s="42">
        <f t="shared" si="0"/>
        <v>651.2700000000001</v>
      </c>
      <c r="D36" s="23"/>
      <c r="E36" s="23">
        <v>37.33</v>
      </c>
      <c r="F36" s="23">
        <v>613.94</v>
      </c>
    </row>
    <row r="37" spans="1:6" ht="19.5" customHeight="1">
      <c r="A37" s="113" t="s">
        <v>349</v>
      </c>
      <c r="B37" s="105" t="s">
        <v>350</v>
      </c>
      <c r="C37" s="42">
        <f t="shared" si="0"/>
        <v>0</v>
      </c>
      <c r="D37" s="23"/>
      <c r="E37" s="23"/>
      <c r="F37" s="23"/>
    </row>
    <row r="38" spans="1:6" ht="19.5" customHeight="1">
      <c r="A38" s="114" t="s">
        <v>351</v>
      </c>
      <c r="B38" s="112" t="s">
        <v>352</v>
      </c>
      <c r="C38" s="42">
        <f t="shared" si="0"/>
        <v>6.1602</v>
      </c>
      <c r="D38" s="116">
        <v>6.1602</v>
      </c>
      <c r="E38" s="116"/>
      <c r="F38" s="23"/>
    </row>
    <row r="39" spans="1:6" ht="19.5" customHeight="1">
      <c r="A39" s="114" t="s">
        <v>353</v>
      </c>
      <c r="B39" s="112" t="s">
        <v>354</v>
      </c>
      <c r="C39" s="42">
        <f t="shared" si="0"/>
        <v>2.6136</v>
      </c>
      <c r="D39" s="116">
        <v>2.6136</v>
      </c>
      <c r="E39" s="116"/>
      <c r="F39" s="23"/>
    </row>
    <row r="40" spans="1:6" ht="19.5" customHeight="1">
      <c r="A40" s="114" t="s">
        <v>353</v>
      </c>
      <c r="B40" s="112" t="s">
        <v>355</v>
      </c>
      <c r="C40" s="42">
        <f t="shared" si="0"/>
        <v>16.2374</v>
      </c>
      <c r="D40" s="116">
        <v>16.2374</v>
      </c>
      <c r="E40" s="116"/>
      <c r="F40" s="23"/>
    </row>
    <row r="41" spans="1:6" ht="19.5" customHeight="1">
      <c r="A41" s="114" t="s">
        <v>375</v>
      </c>
      <c r="B41" s="112" t="s">
        <v>376</v>
      </c>
      <c r="C41" s="42">
        <f t="shared" si="0"/>
        <v>41.14</v>
      </c>
      <c r="D41" s="116"/>
      <c r="E41" s="116"/>
      <c r="F41" s="23">
        <v>41.14</v>
      </c>
    </row>
    <row r="42" spans="1:6" ht="19.5" customHeight="1">
      <c r="A42" s="114" t="s">
        <v>356</v>
      </c>
      <c r="B42" s="112" t="s">
        <v>357</v>
      </c>
      <c r="C42" s="42">
        <f t="shared" si="0"/>
        <v>5.28</v>
      </c>
      <c r="D42" s="116">
        <v>5.28</v>
      </c>
      <c r="E42" s="116"/>
      <c r="F42" s="23"/>
    </row>
    <row r="43" spans="1:6" ht="19.5" customHeight="1">
      <c r="A43" s="114" t="s">
        <v>358</v>
      </c>
      <c r="B43" s="112" t="s">
        <v>359</v>
      </c>
      <c r="C43" s="42">
        <f t="shared" si="0"/>
        <v>0.4188</v>
      </c>
      <c r="D43" s="116">
        <v>0.4188</v>
      </c>
      <c r="E43" s="116"/>
      <c r="F43" s="23"/>
    </row>
    <row r="44" spans="1:6" ht="19.5" customHeight="1">
      <c r="A44" s="114" t="s">
        <v>360</v>
      </c>
      <c r="B44" s="112" t="s">
        <v>361</v>
      </c>
      <c r="C44" s="42">
        <f t="shared" si="0"/>
        <v>1</v>
      </c>
      <c r="D44" s="116">
        <v>1</v>
      </c>
      <c r="E44" s="116"/>
      <c r="F44" s="23"/>
    </row>
    <row r="45" spans="1:6" ht="19.5" customHeight="1">
      <c r="A45" s="113" t="s">
        <v>365</v>
      </c>
      <c r="B45" s="105" t="s">
        <v>362</v>
      </c>
      <c r="C45" s="42">
        <f t="shared" si="0"/>
        <v>0</v>
      </c>
      <c r="D45" s="23"/>
      <c r="E45" s="116"/>
      <c r="F45" s="23"/>
    </row>
    <row r="46" spans="1:6" ht="19.5" customHeight="1">
      <c r="A46" s="115" t="s">
        <v>366</v>
      </c>
      <c r="B46" s="112" t="s">
        <v>363</v>
      </c>
      <c r="C46" s="42">
        <f t="shared" si="0"/>
        <v>1275</v>
      </c>
      <c r="D46" s="23"/>
      <c r="E46" s="116"/>
      <c r="F46" s="116">
        <v>1275</v>
      </c>
    </row>
    <row r="47" spans="1:6" ht="19.5" customHeight="1">
      <c r="A47" s="113" t="s">
        <v>367</v>
      </c>
      <c r="B47" s="105" t="s">
        <v>368</v>
      </c>
      <c r="C47" s="42">
        <f t="shared" si="0"/>
        <v>0</v>
      </c>
      <c r="D47" s="23"/>
      <c r="E47" s="116"/>
      <c r="F47" s="23"/>
    </row>
    <row r="48" spans="1:6" ht="19.5" customHeight="1">
      <c r="A48" s="115" t="s">
        <v>369</v>
      </c>
      <c r="B48" s="112" t="s">
        <v>364</v>
      </c>
      <c r="C48" s="42">
        <f t="shared" si="0"/>
        <v>7.384</v>
      </c>
      <c r="D48" s="23"/>
      <c r="E48" s="116"/>
      <c r="F48" s="116">
        <v>7.384</v>
      </c>
    </row>
    <row r="49" ht="19.5" customHeight="1"/>
    <row r="50" ht="19.5" customHeight="1"/>
    <row r="51" ht="19.5" customHeight="1"/>
    <row r="52" ht="19.5" customHeight="1"/>
    <row r="53" ht="19.5" customHeight="1"/>
    <row r="54" ht="19.5" customHeight="1"/>
  </sheetData>
  <sheetProtection/>
  <printOptions horizontalCentered="1"/>
  <pageMargins left="0.59" right="0.59" top="0.79" bottom="0.79" header="0.5" footer="0.5"/>
  <pageSetup fitToHeight="1000"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zoomScalePageLayoutView="0" workbookViewId="0" topLeftCell="A1">
      <selection activeCell="B29" sqref="B29"/>
    </sheetView>
  </sheetViews>
  <sheetFormatPr defaultColWidth="9.16015625" defaultRowHeight="12.75" customHeight="1"/>
  <cols>
    <col min="1" max="6" width="21.33203125" style="0" customWidth="1"/>
  </cols>
  <sheetData>
    <row r="1" ht="30" customHeight="1">
      <c r="A1" s="17" t="s">
        <v>17</v>
      </c>
    </row>
    <row r="2" spans="1:6" ht="28.5" customHeight="1">
      <c r="A2" s="25" t="s">
        <v>144</v>
      </c>
      <c r="B2" s="25"/>
      <c r="C2" s="25"/>
      <c r="D2" s="25"/>
      <c r="E2" s="25"/>
      <c r="F2" s="25"/>
    </row>
    <row r="3" ht="22.5" customHeight="1">
      <c r="F3" s="1" t="s">
        <v>35</v>
      </c>
    </row>
    <row r="4" spans="1:6" ht="22.5" customHeight="1">
      <c r="A4" s="26" t="s">
        <v>135</v>
      </c>
      <c r="B4" s="26" t="s">
        <v>136</v>
      </c>
      <c r="C4" s="26" t="s">
        <v>114</v>
      </c>
      <c r="D4" s="26" t="s">
        <v>137</v>
      </c>
      <c r="E4" s="26" t="s">
        <v>138</v>
      </c>
      <c r="F4" s="26" t="s">
        <v>140</v>
      </c>
    </row>
    <row r="5" spans="1:6" ht="15.75" customHeight="1">
      <c r="A5" s="20" t="s">
        <v>125</v>
      </c>
      <c r="B5" s="20" t="s">
        <v>125</v>
      </c>
      <c r="C5" s="20">
        <v>1</v>
      </c>
      <c r="D5" s="20">
        <v>2</v>
      </c>
      <c r="E5" s="20">
        <v>3</v>
      </c>
      <c r="F5" s="20" t="s">
        <v>125</v>
      </c>
    </row>
    <row r="6" spans="1:6" ht="12.75" customHeight="1">
      <c r="A6" s="22"/>
      <c r="B6" s="22"/>
      <c r="C6" s="85">
        <f>SUM(D6:E6)</f>
        <v>668.53</v>
      </c>
      <c r="D6" s="22">
        <v>521.47</v>
      </c>
      <c r="E6" s="22">
        <v>147.06</v>
      </c>
      <c r="F6" s="22"/>
    </row>
    <row r="7" spans="1:6" ht="24.75" customHeight="1">
      <c r="A7" s="105" t="s">
        <v>399</v>
      </c>
      <c r="B7" s="105" t="s">
        <v>400</v>
      </c>
      <c r="C7" s="117">
        <f>D7+E7+F7</f>
        <v>613.71</v>
      </c>
      <c r="D7" s="26">
        <v>471.86</v>
      </c>
      <c r="E7" s="109">
        <v>141.85</v>
      </c>
      <c r="F7" s="22"/>
    </row>
    <row r="8" spans="1:6" ht="24.75" customHeight="1">
      <c r="A8" s="105" t="s">
        <v>403</v>
      </c>
      <c r="B8" s="105" t="s">
        <v>400</v>
      </c>
      <c r="C8" s="117">
        <f>D8+E8+F8</f>
        <v>29.97</v>
      </c>
      <c r="D8" s="26">
        <v>29.97</v>
      </c>
      <c r="E8" s="22"/>
      <c r="F8" s="22"/>
    </row>
    <row r="9" spans="1:6" ht="24.75" customHeight="1">
      <c r="A9" s="105" t="s">
        <v>404</v>
      </c>
      <c r="B9" s="105" t="s">
        <v>405</v>
      </c>
      <c r="C9" s="117">
        <f>D9+E9+F9</f>
        <v>24.85</v>
      </c>
      <c r="D9" s="26">
        <v>19.64</v>
      </c>
      <c r="E9" s="109">
        <v>5.21</v>
      </c>
      <c r="F9" s="22"/>
    </row>
    <row r="10" spans="1:6" ht="24.75" customHeight="1">
      <c r="A10" s="105"/>
      <c r="B10" s="105"/>
      <c r="C10" s="22"/>
      <c r="D10" s="22"/>
      <c r="E10" s="22"/>
      <c r="F10" s="22"/>
    </row>
    <row r="11" spans="1:6" ht="24.75" customHeight="1">
      <c r="A11" s="22"/>
      <c r="B11" s="22"/>
      <c r="C11" s="22"/>
      <c r="D11" s="23"/>
      <c r="E11" s="22"/>
      <c r="F11" s="22"/>
    </row>
    <row r="12" spans="1:6" ht="24.75" customHeight="1">
      <c r="A12" s="22"/>
      <c r="B12" s="22"/>
      <c r="C12" s="22"/>
      <c r="D12" s="22"/>
      <c r="E12" s="22"/>
      <c r="F12" s="22"/>
    </row>
    <row r="13" spans="1:6" ht="24.75" customHeight="1">
      <c r="A13" s="22"/>
      <c r="B13" s="23"/>
      <c r="C13" s="22"/>
      <c r="D13" s="23"/>
      <c r="E13" s="23"/>
      <c r="F13" s="23"/>
    </row>
    <row r="14" spans="1:3" ht="12.75" customHeight="1">
      <c r="A14" s="17"/>
      <c r="C14" s="17"/>
    </row>
    <row r="15" spans="1:2" ht="12.75" customHeight="1">
      <c r="A15" s="17"/>
      <c r="B15" s="17"/>
    </row>
    <row r="16" ht="12.75" customHeight="1">
      <c r="B16" s="17"/>
    </row>
    <row r="17" ht="12.75" customHeight="1">
      <c r="B17" s="17"/>
    </row>
    <row r="18" ht="12.75" customHeight="1">
      <c r="B18" s="17"/>
    </row>
    <row r="19" ht="12.75" customHeight="1">
      <c r="B19" s="17"/>
    </row>
  </sheetData>
  <sheetProtection/>
  <printOptions horizontalCentered="1"/>
  <pageMargins left="0.59" right="0.59" top="0.79" bottom="0.79" header="0.5" footer="0.5"/>
  <pageSetup fitToHeight="1000" fitToWidth="1"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2018-06-26T15:06:57Z</cp:lastPrinted>
  <dcterms:created xsi:type="dcterms:W3CDTF">2018-01-09T01:56:11Z</dcterms:created>
  <dcterms:modified xsi:type="dcterms:W3CDTF">2018-06-26T15:08:00Z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