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1"/>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'表10-部门综合预算专项业务经费支出表'!$A$1:$D$21</definedName>
    <definedName name="_xlnm.Print_Area" localSheetId="13">'表12-部门综合预算一般公共预算拨款“三公”经费及会议培训费表'!$A$1:$AC$15</definedName>
    <definedName name="_xlnm.Print_Area" localSheetId="15">'表14-部门整体支出绩效目标表'!$A$1:$H$45</definedName>
    <definedName name="_xlnm.Print_Area" localSheetId="3">'表2-部门综合预算收入总表'!$A$1:$P$13</definedName>
    <definedName name="_xlnm.Print_Area" localSheetId="5">'表4-部门综合预算财政拨款收支总表'!$A$1:$F$41</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<sst xmlns="http://schemas.openxmlformats.org/spreadsheetml/2006/main" count="1073" uniqueCount="446">
  <si>
    <t>附件2</t>
  </si>
  <si>
    <t>2018年部门综合预算公开报表</t>
  </si>
  <si>
    <t xml:space="preserve">                部门名称：神木市公安局</t>
  </si>
  <si>
    <t xml:space="preserve">                保密审查情况： 已审查</t>
  </si>
  <si>
    <t xml:space="preserve">                部门主要负责人审签情况：已审签</t>
  </si>
  <si>
    <t>目录</t>
  </si>
  <si>
    <t>序号</t>
  </si>
  <si>
    <t>表格名称</t>
  </si>
  <si>
    <t>是否空表</t>
  </si>
  <si>
    <t>公开空表理由</t>
  </si>
  <si>
    <t>表1</t>
  </si>
  <si>
    <t>2018年部门综合预算收支总表</t>
  </si>
  <si>
    <t>否</t>
  </si>
  <si>
    <t>表2</t>
  </si>
  <si>
    <t>2018年部门综合预算收入总表</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</si>
  <si>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</si>
  <si>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</si>
  <si>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</si>
  <si>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</si>
  <si>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</si>
  <si>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</si>
  <si>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</si>
  <si>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</si>
  <si>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</si>
  <si>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</si>
  <si>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</si>
  <si>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</si>
  <si>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</si>
  <si>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</si>
  <si>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</si>
  <si>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不涉及该业务</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</si>
  <si>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</si>
  <si>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</si>
  <si>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</si>
  <si>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</si>
  <si>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</si>
  <si>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</si>
  <si>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</si>
  <si>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</si>
  <si>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逐步开展</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</si>
  <si>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</si>
  <si>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</si>
  <si>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</si>
  <si>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</si>
  <si>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</si>
  <si>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</si>
  <si>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</si>
  <si>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</si>
  <si>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</si>
  <si>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</si>
  <si>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</si>
  <si>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</si>
  <si>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</si>
  <si>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</si>
  <si>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</si>
  <si>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</si>
  <si>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</si>
  <si>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</si>
  <si>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</si>
  <si>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</si>
  <si>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</si>
  <si>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</si>
  <si>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</si>
  <si>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</si>
  <si>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</si>
  <si>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</si>
  <si>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</si>
  <si>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</si>
  <si>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</si>
  <si>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</si>
  <si>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</si>
  <si>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</si>
  <si>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</si>
  <si>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</si>
  <si>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</si>
  <si>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</si>
  <si>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</si>
  <si>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</si>
  <si>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</si>
  <si>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</si>
  <si>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</si>
  <si>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</si>
  <si>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</si>
  <si>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</si>
  <si>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</si>
  <si>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</si>
  <si>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</si>
  <si>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</si>
  <si>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</si>
  <si>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</si>
  <si>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</si>
  <si>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</si>
  <si>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</si>
  <si>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</si>
  <si>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</si>
  <si>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</si>
  <si>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</si>
  <si>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</si>
  <si>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</si>
  <si>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</si>
  <si>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</si>
  <si>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</si>
  <si>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</si>
  <si>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</si>
  <si>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</si>
  <si>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</si>
  <si>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</si>
  <si>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</si>
  <si>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</si>
  <si>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</si>
  <si>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</si>
  <si>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</si>
  <si>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</si>
  <si>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</si>
  <si>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</si>
  <si>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</si>
  <si>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</si>
  <si>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</si>
  <si>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</si>
  <si>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</si>
  <si>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</si>
  <si>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</si>
  <si>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</si>
  <si>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</si>
  <si>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</si>
  <si>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</si>
  <si>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</si>
  <si>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</si>
  <si>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</si>
  <si>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</si>
  <si>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</si>
  <si>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</si>
  <si>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</si>
  <si>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</si>
  <si>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</si>
  <si>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</si>
  <si>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</si>
  <si>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神木市公安局（机关）</t>
  </si>
  <si>
    <t>神木市公安局交警大队</t>
  </si>
  <si>
    <t>神木市看守所</t>
  </si>
  <si>
    <t>神木市城市综合管理办公室</t>
  </si>
  <si>
    <t>神木市公安局大柳塔公安分局</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</si>
  <si>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</si>
  <si>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</si>
  <si>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</si>
  <si>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</si>
  <si>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</si>
  <si>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</si>
  <si>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</si>
  <si>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</si>
  <si>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</si>
  <si>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</si>
  <si>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</si>
  <si>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</si>
  <si>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</si>
  <si>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</si>
  <si>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</si>
  <si>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204</t>
  </si>
  <si>
    <t>公安安全支出</t>
  </si>
  <si>
    <t xml:space="preserve">  20402</t>
  </si>
  <si>
    <t xml:space="preserve">    公安</t>
  </si>
  <si>
    <t xml:space="preserve">   2040201</t>
  </si>
  <si>
    <t xml:space="preserve">      行政运行</t>
  </si>
  <si>
    <t xml:space="preserve">   2040202</t>
  </si>
  <si>
    <t>一般行政事务管理</t>
  </si>
  <si>
    <t xml:space="preserve">   2040204</t>
  </si>
  <si>
    <t xml:space="preserve">      治安管理</t>
  </si>
  <si>
    <t>2040207</t>
  </si>
  <si>
    <t>经济犯罪侦察</t>
  </si>
  <si>
    <t>2040213</t>
  </si>
  <si>
    <t>网络侦控管理</t>
  </si>
  <si>
    <t>2040212</t>
  </si>
  <si>
    <t>道路交通管理</t>
  </si>
  <si>
    <t xml:space="preserve">   2040211</t>
  </si>
  <si>
    <t xml:space="preserve">      禁毒管理</t>
  </si>
  <si>
    <t>2040218</t>
  </si>
  <si>
    <t>警犬繁育及驯养</t>
  </si>
  <si>
    <t xml:space="preserve">   2040216</t>
  </si>
  <si>
    <t xml:space="preserve">      网络运行及维护</t>
  </si>
  <si>
    <t xml:space="preserve">   2040217</t>
  </si>
  <si>
    <t xml:space="preserve">      拘押收教场所管理</t>
  </si>
  <si>
    <t>2040250</t>
  </si>
  <si>
    <t>事业运行</t>
  </si>
  <si>
    <t xml:space="preserve">   2040299</t>
  </si>
  <si>
    <t xml:space="preserve">      其他公安支出</t>
  </si>
  <si>
    <t>经济科目编码</t>
  </si>
  <si>
    <t>经济科目名称</t>
  </si>
  <si>
    <t>工资福利支出</t>
  </si>
  <si>
    <t>30101</t>
  </si>
  <si>
    <t>基本工资</t>
  </si>
  <si>
    <t>30102</t>
  </si>
  <si>
    <t>津贴补贴</t>
  </si>
  <si>
    <t>30103</t>
  </si>
  <si>
    <t>奖金</t>
  </si>
  <si>
    <t>30107</t>
  </si>
  <si>
    <t>绩效工资</t>
  </si>
  <si>
    <t>30108</t>
  </si>
  <si>
    <t>机关事业单位基本养老保险缴费</t>
  </si>
  <si>
    <t>30110</t>
  </si>
  <si>
    <t>职工基本医疗保险缴费</t>
  </si>
  <si>
    <t>30112</t>
  </si>
  <si>
    <t>其他社会保障缴费</t>
  </si>
  <si>
    <t>30113</t>
  </si>
  <si>
    <t>住房公积金</t>
  </si>
  <si>
    <t>30199</t>
  </si>
  <si>
    <t>其他工资福利支出</t>
  </si>
  <si>
    <t>302</t>
  </si>
  <si>
    <t>商品和服务支出</t>
  </si>
  <si>
    <t>30201</t>
  </si>
  <si>
    <t>办公费</t>
  </si>
  <si>
    <t>30202</t>
  </si>
  <si>
    <t>印刷费</t>
  </si>
  <si>
    <t>30203</t>
  </si>
  <si>
    <t>咨询费</t>
  </si>
  <si>
    <t>30206</t>
  </si>
  <si>
    <t>水电费</t>
  </si>
  <si>
    <t>30207</t>
  </si>
  <si>
    <t>邮电费</t>
  </si>
  <si>
    <t>30208</t>
  </si>
  <si>
    <t>取暖费</t>
  </si>
  <si>
    <t>30209</t>
  </si>
  <si>
    <t>物业管理费</t>
  </si>
  <si>
    <t>30211</t>
  </si>
  <si>
    <t>差旅费</t>
  </si>
  <si>
    <t>30213</t>
  </si>
  <si>
    <t>维修费</t>
  </si>
  <si>
    <t>30214</t>
  </si>
  <si>
    <t>租赁费</t>
  </si>
  <si>
    <t>30216</t>
  </si>
  <si>
    <t>培训费</t>
  </si>
  <si>
    <t>30217</t>
  </si>
  <si>
    <t>公务接待费</t>
  </si>
  <si>
    <t>30224</t>
  </si>
  <si>
    <t>被装购置费</t>
  </si>
  <si>
    <t>30226</t>
  </si>
  <si>
    <t>劳务费</t>
  </si>
  <si>
    <t>30228</t>
  </si>
  <si>
    <t>工会经费</t>
  </si>
  <si>
    <t>30231</t>
  </si>
  <si>
    <t>公务用车运行维护费</t>
  </si>
  <si>
    <t>30239</t>
  </si>
  <si>
    <t>其他交通费用</t>
  </si>
  <si>
    <t>30299</t>
  </si>
  <si>
    <t>其他商品和服务支出</t>
  </si>
  <si>
    <t>303</t>
  </si>
  <si>
    <t>对个人和家庭的补助支出</t>
  </si>
  <si>
    <t>30301</t>
  </si>
  <si>
    <t>离休费</t>
  </si>
  <si>
    <t>30302</t>
  </si>
  <si>
    <t>退休费</t>
  </si>
  <si>
    <t>30303</t>
  </si>
  <si>
    <t>退休津贴</t>
  </si>
  <si>
    <t>30305</t>
  </si>
  <si>
    <t>伤残津贴</t>
  </si>
  <si>
    <t>其他</t>
  </si>
  <si>
    <t>310</t>
  </si>
  <si>
    <t>其他资本性支出</t>
  </si>
  <si>
    <t>31003</t>
  </si>
  <si>
    <t>专用设备购置</t>
  </si>
  <si>
    <t>31007</t>
  </si>
  <si>
    <t>信息网络及软件购置更新</t>
  </si>
  <si>
    <t>31013</t>
  </si>
  <si>
    <t>公务用车购置（非公务用车，水炮车）</t>
  </si>
  <si>
    <t>2018年部门综合预算一般公共预算基本支出明细表（按功能科目分）</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</si>
  <si>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</si>
  <si>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</si>
  <si>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</si>
  <si>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</si>
  <si>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</si>
  <si>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</si>
  <si>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</si>
  <si>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</si>
  <si>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</si>
  <si>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</si>
  <si>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</si>
  <si>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</si>
  <si>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</si>
  <si>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</si>
  <si>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</si>
  <si>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</si>
  <si>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</si>
  <si>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</si>
  <si>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</si>
  <si>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</si>
  <si>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</si>
  <si>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</si>
  <si>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</si>
  <si>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</si>
  <si>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</si>
  <si>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</si>
  <si>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</si>
  <si>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</si>
  <si>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</si>
  <si>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</si>
  <si>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</si>
  <si>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</si>
  <si>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</si>
  <si>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</si>
  <si>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</si>
  <si>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</si>
  <si>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20100101</t>
  </si>
  <si>
    <t>神木市公安局机关</t>
  </si>
  <si>
    <t>警务室、警犬中队运行经费</t>
  </si>
  <si>
    <t>网安技术设备购置</t>
  </si>
  <si>
    <t>矿区监控、卡口设备购置经费</t>
  </si>
  <si>
    <t>民警体检费、意外保险费（全局）</t>
  </si>
  <si>
    <t>禁毒经费</t>
  </si>
  <si>
    <t>警犬训导员补助</t>
  </si>
  <si>
    <t>武警中队训练场及信息系统改造</t>
  </si>
  <si>
    <t>专案费及专项案件资金</t>
  </si>
  <si>
    <t>20100102</t>
  </si>
  <si>
    <t>拘留所在押人员经费及体检费</t>
  </si>
  <si>
    <t>监控升级改造</t>
  </si>
  <si>
    <t>维修工程</t>
  </si>
  <si>
    <t>值班补助及工人、医务人员工资</t>
  </si>
  <si>
    <t>20100105</t>
  </si>
  <si>
    <t>防暴处突装备及单警装备</t>
  </si>
  <si>
    <t>警务室、分局及检查站维修经费</t>
  </si>
  <si>
    <t>水炮车</t>
  </si>
  <si>
    <t>科目编码</t>
  </si>
  <si>
    <t>采购项目</t>
  </si>
  <si>
    <t>采购目录</t>
  </si>
  <si>
    <t>购买服务内容</t>
  </si>
  <si>
    <t>规格型号</t>
  </si>
  <si>
    <t>数量</t>
  </si>
  <si>
    <t>实施采购时间</t>
  </si>
  <si>
    <t>预算金额</t>
  </si>
  <si>
    <t>说明</t>
  </si>
  <si>
    <t>类</t>
  </si>
  <si>
    <t>款</t>
  </si>
  <si>
    <t>项</t>
  </si>
  <si>
    <t>02</t>
  </si>
  <si>
    <t>01</t>
  </si>
  <si>
    <t xml:space="preserve">        201001</t>
  </si>
  <si>
    <t>其他货物</t>
  </si>
  <si>
    <t>公用经费中支出的零星办公设备购置、被装、维修、劳务、各种鉴定检验等</t>
  </si>
  <si>
    <t xml:space="preserve">        201002</t>
  </si>
  <si>
    <t>社会中介机构的选择</t>
  </si>
  <si>
    <t>劳务</t>
  </si>
  <si>
    <t>公务制服</t>
  </si>
  <si>
    <t>警服</t>
  </si>
  <si>
    <t>办公设备</t>
  </si>
  <si>
    <t xml:space="preserve">        201005</t>
  </si>
  <si>
    <t>警犬中队训练场改造</t>
  </si>
  <si>
    <t>其他工程</t>
  </si>
  <si>
    <t>矿区监控、卡口设备购置</t>
  </si>
  <si>
    <t>11</t>
  </si>
  <si>
    <t>禁毒专用材料</t>
  </si>
  <si>
    <t>13</t>
  </si>
  <si>
    <t>网络设备</t>
  </si>
  <si>
    <t>网安设备购置</t>
  </si>
  <si>
    <t>16</t>
  </si>
  <si>
    <t>武警中队信息化系统改造</t>
  </si>
  <si>
    <t>17</t>
  </si>
  <si>
    <t>房屋及建筑物维修、改造工程</t>
  </si>
  <si>
    <t>警犬专用材料</t>
  </si>
  <si>
    <t>18</t>
  </si>
  <si>
    <t>单警装备及应急处突装备</t>
  </si>
  <si>
    <t>99</t>
  </si>
  <si>
    <t>警务室维修经费</t>
  </si>
  <si>
    <t>2017年</t>
  </si>
  <si>
    <t>2018年</t>
  </si>
  <si>
    <t>增减变化情况</t>
  </si>
  <si>
    <t>一般公共预算拨款安排的“三公”经费预算</t>
  </si>
  <si>
    <t>会议费</t>
  </si>
  <si>
    <t>因公出国（境）费用</t>
  </si>
  <si>
    <t>公务用车购置及运行维护费</t>
  </si>
  <si>
    <t>公务用车购置费</t>
  </si>
  <si>
    <t>19=10-1</t>
  </si>
  <si>
    <t>20=11-2</t>
  </si>
  <si>
    <t>21=12-3</t>
  </si>
  <si>
    <t>22=13-4</t>
  </si>
  <si>
    <t>23=14-5</t>
  </si>
  <si>
    <t>24=15-6</t>
  </si>
  <si>
    <t>25=16-7</t>
  </si>
  <si>
    <t>26=17-8</t>
  </si>
  <si>
    <t>27=18-9</t>
  </si>
  <si>
    <t>神木市公安局</t>
  </si>
  <si>
    <t>看守所</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</si>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</sst>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Red]\(0.00\)"/>
    <numFmt numFmtId="181" formatCode="0.00_ "/>
    <numFmt numFmtId="182" formatCode=";;"/>
    <numFmt numFmtId="183" formatCode="#,##0.00_ ;\-#,##0.00"/>
    <numFmt numFmtId="184" formatCode="#,##0.0000"/>
  </numFmts>
  <fonts count="55">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sz val="11"/>
      <color indexed="12"/>
      <name val="宋体"/>
      <family val="0"/>
    </font>
    <font>
      <b/>
      <sz val="18"/>
      <name val="宋体"/>
      <family val="0"/>
    </font>
    <font>
      <sz val="48"/>
      <name val="宋体"/>
      <family val="0"/>
    </font>
    <font>
      <b/>
      <sz val="20"/>
      <name val="宋体"/>
      <family val="0"/>
    </font>
    <font>
      <sz val="11"/>
      <color indexed="9"/>
      <name val="宋体"/>
      <family val="0"/>
    </font>
    <font>
      <b/>
      <sz val="11"/>
      <color indexed="63"/>
      <name val="宋体"/>
      <family val="0"/>
    </font>
    <font>
      <sz val="11"/>
      <color indexed="10"/>
      <name val="宋体"/>
      <family val="0"/>
    </font>
    <font>
      <b/>
      <sz val="10"/>
      <name val="Arial"/>
      <family val="2"/>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sz val="10"/>
      <name val="仿宋_GB2312"/>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7"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8" fontId="17" fillId="0" borderId="0" applyFont="0" applyFill="0" applyBorder="0" applyAlignment="0" applyProtection="0"/>
    <xf numFmtId="177" fontId="17"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17"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7"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2" fillId="0" borderId="0">
      <alignment/>
      <protection/>
    </xf>
  </cellStyleXfs>
  <cellXfs count="194">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0" borderId="9" xfId="0" applyFill="1" applyBorder="1" applyAlignment="1">
      <alignment/>
    </xf>
    <xf numFmtId="0" fontId="0" fillId="0" borderId="9" xfId="0" applyFill="1" applyBorder="1" applyAlignment="1">
      <alignment horizontal="center"/>
    </xf>
    <xf numFmtId="0" fontId="0" fillId="0" borderId="9" xfId="0" applyBorder="1" applyAlignment="1">
      <alignment/>
    </xf>
    <xf numFmtId="0" fontId="0" fillId="0" borderId="9" xfId="0" applyBorder="1" applyAlignment="1">
      <alignment horizontal="center"/>
    </xf>
    <xf numFmtId="0" fontId="0" fillId="0" borderId="9" xfId="0" applyFill="1" applyBorder="1" applyAlignment="1">
      <alignment horizontal="center"/>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5" fillId="0" borderId="0" xfId="0" applyFont="1" applyAlignment="1">
      <alignment horizontal="centerContinuous" vertical="center"/>
    </xf>
    <xf numFmtId="0" fontId="0" fillId="0" borderId="9" xfId="0" applyBorder="1" applyAlignment="1">
      <alignment horizontal="center" vertical="center" wrapText="1"/>
    </xf>
    <xf numFmtId="0" fontId="0" fillId="0" borderId="9" xfId="0" applyBorder="1" applyAlignment="1">
      <alignment horizontal="center" vertical="center"/>
    </xf>
    <xf numFmtId="49" fontId="0" fillId="0" borderId="9" xfId="0" applyNumberFormat="1" applyBorder="1" applyAlignment="1">
      <alignment horizontal="center" vertical="center" wrapText="1"/>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0" fillId="0" borderId="0" xfId="0" applyAlignment="1">
      <alignment horizontal="centerContinuous" vertical="center"/>
    </xf>
    <xf numFmtId="0" fontId="0" fillId="0" borderId="10" xfId="0" applyBorder="1" applyAlignment="1">
      <alignment horizontal="center" vertical="center"/>
    </xf>
    <xf numFmtId="181" fontId="0" fillId="0" borderId="9" xfId="0" applyNumberFormat="1" applyFill="1" applyBorder="1" applyAlignment="1">
      <alignment horizontal="center"/>
    </xf>
    <xf numFmtId="181" fontId="0" fillId="0" borderId="0" xfId="0" applyNumberFormat="1" applyAlignment="1">
      <alignment/>
    </xf>
    <xf numFmtId="0" fontId="0" fillId="0" borderId="0" xfId="0" applyAlignment="1">
      <alignment vertical="center"/>
    </xf>
    <xf numFmtId="0" fontId="0" fillId="0" borderId="0" xfId="0" applyAlignment="1">
      <alignment horizontal="right" vertical="center"/>
    </xf>
    <xf numFmtId="49" fontId="0" fillId="0" borderId="9" xfId="0" applyNumberFormat="1" applyFont="1" applyFill="1" applyBorder="1" applyAlignment="1">
      <alignment horizontal="left" vertical="center" wrapText="1"/>
    </xf>
    <xf numFmtId="49" fontId="0" fillId="0" borderId="24" xfId="0" applyNumberFormat="1" applyBorder="1" applyAlignment="1">
      <alignment horizontal="left" vertical="center" wrapText="1"/>
    </xf>
    <xf numFmtId="4" fontId="0" fillId="0" borderId="9" xfId="0" applyNumberFormat="1" applyBorder="1" applyAlignment="1">
      <alignment horizontal="right" vertical="center" wrapText="1"/>
    </xf>
    <xf numFmtId="49" fontId="0" fillId="0" borderId="25" xfId="0" applyNumberFormat="1" applyBorder="1" applyAlignment="1">
      <alignment horizontal="left" vertical="center" wrapText="1"/>
    </xf>
    <xf numFmtId="49" fontId="0" fillId="0" borderId="26" xfId="0" applyNumberFormat="1" applyFont="1" applyFill="1" applyBorder="1" applyAlignment="1">
      <alignment horizontal="left" vertical="center" wrapText="1"/>
    </xf>
    <xf numFmtId="4" fontId="0" fillId="0" borderId="25" xfId="0" applyNumberFormat="1" applyBorder="1" applyAlignment="1">
      <alignment horizontal="right" vertical="center" wrapText="1"/>
    </xf>
    <xf numFmtId="49" fontId="0" fillId="0" borderId="23" xfId="0" applyNumberFormat="1" applyFont="1" applyFill="1" applyBorder="1" applyAlignment="1">
      <alignment horizontal="left" vertical="center" wrapText="1"/>
    </xf>
    <xf numFmtId="49" fontId="0" fillId="0" borderId="27" xfId="0" applyNumberFormat="1" applyFont="1" applyFill="1" applyBorder="1" applyAlignment="1">
      <alignment horizontal="left" vertical="center" wrapText="1"/>
    </xf>
    <xf numFmtId="49" fontId="0" fillId="0" borderId="9" xfId="0" applyNumberFormat="1" applyFont="1" applyFill="1" applyBorder="1" applyAlignment="1">
      <alignment vertical="center" wrapText="1"/>
    </xf>
    <xf numFmtId="49" fontId="0" fillId="0" borderId="28" xfId="0" applyNumberFormat="1" applyBorder="1" applyAlignment="1">
      <alignment horizontal="left" vertical="center" wrapText="1"/>
    </xf>
    <xf numFmtId="49" fontId="0" fillId="0" borderId="29" xfId="0" applyNumberFormat="1" applyBorder="1" applyAlignment="1">
      <alignment horizontal="left" vertical="center" wrapText="1"/>
    </xf>
    <xf numFmtId="0" fontId="0" fillId="0" borderId="9" xfId="0" applyFill="1" applyBorder="1" applyAlignment="1">
      <alignment vertical="center"/>
    </xf>
    <xf numFmtId="0" fontId="0" fillId="0" borderId="9" xfId="0" applyFont="1" applyFill="1" applyBorder="1" applyAlignment="1">
      <alignment horizontal="center" vertical="center"/>
    </xf>
    <xf numFmtId="0" fontId="0" fillId="0" borderId="9" xfId="0" applyBorder="1" applyAlignment="1">
      <alignmen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4" fontId="0" fillId="0" borderId="9" xfId="0" applyNumberFormat="1" applyFill="1" applyBorder="1" applyAlignment="1" applyProtection="1">
      <alignment horizontal="center" vertical="center" wrapText="1"/>
      <protection/>
    </xf>
    <xf numFmtId="49" fontId="0" fillId="0" borderId="9" xfId="0" applyNumberFormat="1" applyBorder="1" applyAlignment="1">
      <alignment horizontal="center"/>
    </xf>
    <xf numFmtId="182" fontId="0" fillId="0" borderId="9" xfId="0" applyNumberFormat="1" applyBorder="1" applyAlignment="1">
      <alignment horizontal="center"/>
    </xf>
    <xf numFmtId="0" fontId="0" fillId="0" borderId="9" xfId="0" applyBorder="1" applyAlignment="1">
      <alignment/>
    </xf>
    <xf numFmtId="181" fontId="0" fillId="0" borderId="9" xfId="0" applyNumberFormat="1" applyBorder="1" applyAlignment="1">
      <alignment horizontal="center" vertical="center" wrapText="1"/>
    </xf>
    <xf numFmtId="49" fontId="7" fillId="0" borderId="9" xfId="0" applyNumberFormat="1" applyFont="1" applyFill="1" applyBorder="1" applyAlignment="1" applyProtection="1">
      <alignment horizontal="left" vertical="center" wrapText="1"/>
      <protection/>
    </xf>
    <xf numFmtId="49" fontId="0" fillId="0" borderId="9" xfId="0" applyNumberFormat="1" applyFont="1" applyFill="1" applyBorder="1" applyAlignment="1" applyProtection="1">
      <alignment horizontal="left" vertical="center" wrapText="1"/>
      <protection/>
    </xf>
    <xf numFmtId="49" fontId="0" fillId="0" borderId="25" xfId="0" applyNumberFormat="1" applyBorder="1" applyAlignment="1">
      <alignment horizontal="center"/>
    </xf>
    <xf numFmtId="182" fontId="0" fillId="0" borderId="25" xfId="0" applyNumberFormat="1" applyBorder="1" applyAlignment="1">
      <alignment horizontal="center"/>
    </xf>
    <xf numFmtId="0" fontId="0" fillId="0" borderId="0" xfId="0" applyAlignment="1">
      <alignment horizontal="center"/>
    </xf>
    <xf numFmtId="0" fontId="0" fillId="0" borderId="0" xfId="0" applyFont="1" applyFill="1" applyAlignment="1">
      <alignment horizontal="right"/>
    </xf>
    <xf numFmtId="0" fontId="0" fillId="0" borderId="9" xfId="0" applyFont="1" applyBorder="1" applyAlignment="1">
      <alignment horizontal="left" vertical="center"/>
    </xf>
    <xf numFmtId="4" fontId="0" fillId="33" borderId="9" xfId="0" applyNumberFormat="1" applyFont="1" applyFill="1" applyBorder="1" applyAlignment="1" applyProtection="1">
      <alignment vertical="center" wrapText="1"/>
      <protection/>
    </xf>
    <xf numFmtId="0" fontId="0" fillId="0" borderId="9" xfId="0" applyFont="1" applyFill="1" applyBorder="1" applyAlignment="1">
      <alignment horizontal="left" vertical="center"/>
    </xf>
    <xf numFmtId="0" fontId="0" fillId="0" borderId="9" xfId="0" applyFont="1" applyBorder="1" applyAlignment="1">
      <alignment vertical="center"/>
    </xf>
    <xf numFmtId="183" fontId="10" fillId="0" borderId="25" xfId="0" applyNumberFormat="1" applyFont="1" applyFill="1" applyBorder="1" applyAlignment="1" applyProtection="1">
      <alignment horizontal="right" vertical="center"/>
      <protection/>
    </xf>
    <xf numFmtId="183" fontId="0" fillId="0" borderId="9" xfId="0" applyNumberFormat="1" applyFont="1" applyFill="1" applyBorder="1" applyAlignment="1" applyProtection="1">
      <alignment horizontal="center" vertical="center" wrapText="1"/>
      <protection/>
    </xf>
    <xf numFmtId="183" fontId="0" fillId="33" borderId="9" xfId="0" applyNumberFormat="1" applyFont="1" applyFill="1" applyBorder="1" applyAlignment="1" applyProtection="1">
      <alignment horizontal="center" vertical="center" wrapText="1"/>
      <protection/>
    </xf>
    <xf numFmtId="0" fontId="0" fillId="0" borderId="9" xfId="0" applyFont="1" applyFill="1" applyBorder="1" applyAlignment="1">
      <alignment vertical="center"/>
    </xf>
    <xf numFmtId="0" fontId="7"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33" borderId="9" xfId="0" applyNumberFormat="1" applyFont="1" applyFill="1" applyBorder="1" applyAlignment="1">
      <alignment horizontal="right" vertical="center" wrapText="1"/>
    </xf>
    <xf numFmtId="4" fontId="0" fillId="33"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2" fontId="9"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0" borderId="26" xfId="0"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8"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184" fontId="0"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center" vertical="center" wrapText="1"/>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1"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21" xfId="0" applyNumberFormat="1" applyFont="1" applyBorder="1" applyAlignment="1">
      <alignment horizontal="center" vertical="center"/>
    </xf>
    <xf numFmtId="0" fontId="12" fillId="0" borderId="0" xfId="0" applyFont="1" applyFill="1" applyAlignment="1">
      <alignment horizontal="center" vertical="center"/>
    </xf>
    <xf numFmtId="49" fontId="13" fillId="0" borderId="0" xfId="0" applyNumberFormat="1" applyFont="1" applyFill="1" applyAlignment="1" applyProtection="1">
      <alignment horizontal="center" vertical="center"/>
      <protection/>
    </xf>
    <xf numFmtId="0" fontId="13" fillId="0" borderId="0"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6" sqref="A6"/>
    </sheetView>
  </sheetViews>
  <sheetFormatPr defaultColWidth="9.16015625" defaultRowHeight="11.25"/>
  <cols>
    <col min="1" max="1" width="163" style="0" customWidth="1"/>
    <col min="2" max="2" width="62.83203125" style="0" customWidth="1"/>
  </cols>
  <sheetData>
    <row r="1" ht="11.25">
      <c r="A1" t="s">
        <v>0</v>
      </c>
    </row>
    <row r="2" ht="93" customHeight="1">
      <c r="A2" s="191" t="s">
        <v>1</v>
      </c>
    </row>
    <row r="3" spans="1:14" ht="93.75" customHeight="1">
      <c r="A3" s="192"/>
      <c r="N3" s="59"/>
    </row>
    <row r="4" ht="81.75" customHeight="1">
      <c r="A4" s="193" t="s">
        <v>2</v>
      </c>
    </row>
    <row r="5" ht="40.5" customHeight="1">
      <c r="A5" s="193" t="s">
        <v>3</v>
      </c>
    </row>
    <row r="6" ht="36.75" customHeight="1">
      <c r="A6" s="193" t="s">
        <v>4</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41"/>
  <sheetViews>
    <sheetView showGridLines="0" showZeros="0" workbookViewId="0" topLeftCell="A7">
      <selection activeCell="A1" sqref="A1:F41"/>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59" t="s">
        <v>25</v>
      </c>
    </row>
    <row r="2" spans="1:6" ht="28.5" customHeight="1">
      <c r="A2" s="83" t="s">
        <v>264</v>
      </c>
      <c r="B2" s="83"/>
      <c r="C2" s="83"/>
      <c r="D2" s="83"/>
      <c r="E2" s="83"/>
      <c r="F2" s="83"/>
    </row>
    <row r="3" ht="22.5" customHeight="1">
      <c r="F3" s="4" t="s">
        <v>46</v>
      </c>
    </row>
    <row r="4" spans="1:6" ht="22.5" customHeight="1">
      <c r="A4" s="84" t="s">
        <v>185</v>
      </c>
      <c r="B4" s="84" t="s">
        <v>186</v>
      </c>
      <c r="C4" s="84" t="s">
        <v>126</v>
      </c>
      <c r="D4" s="84" t="s">
        <v>153</v>
      </c>
      <c r="E4" s="84" t="s">
        <v>154</v>
      </c>
      <c r="F4" s="84" t="s">
        <v>156</v>
      </c>
    </row>
    <row r="5" spans="1:6" ht="21.75" customHeight="1">
      <c r="A5" s="136" t="s">
        <v>136</v>
      </c>
      <c r="B5" s="137" t="s">
        <v>136</v>
      </c>
      <c r="C5" s="70">
        <v>1</v>
      </c>
      <c r="D5" s="70">
        <v>2</v>
      </c>
      <c r="E5" s="70">
        <v>3</v>
      </c>
      <c r="F5" s="70" t="s">
        <v>136</v>
      </c>
    </row>
    <row r="6" spans="1:6" ht="17.25" customHeight="1">
      <c r="A6" s="136"/>
      <c r="B6" s="137" t="s">
        <v>126</v>
      </c>
      <c r="C6" s="138">
        <f>SUM(D6:F6)</f>
        <v>19367.17</v>
      </c>
      <c r="D6" s="139">
        <v>11789.2</v>
      </c>
      <c r="E6" s="139">
        <v>7577.969999999999</v>
      </c>
      <c r="F6" s="73"/>
    </row>
    <row r="7" spans="1:6" ht="17.25" customHeight="1">
      <c r="A7" s="85">
        <v>301</v>
      </c>
      <c r="B7" s="85" t="s">
        <v>187</v>
      </c>
      <c r="C7" s="122"/>
      <c r="D7" s="122">
        <v>10300.57</v>
      </c>
      <c r="E7" s="122"/>
      <c r="F7" s="73"/>
    </row>
    <row r="8" spans="1:6" ht="17.25" customHeight="1">
      <c r="A8" s="85" t="s">
        <v>188</v>
      </c>
      <c r="B8" s="85" t="s">
        <v>189</v>
      </c>
      <c r="C8" s="122"/>
      <c r="D8" s="122">
        <v>5322.63</v>
      </c>
      <c r="E8" s="122"/>
      <c r="F8" s="73"/>
    </row>
    <row r="9" spans="1:6" ht="17.25" customHeight="1">
      <c r="A9" s="85" t="s">
        <v>190</v>
      </c>
      <c r="B9" s="85" t="s">
        <v>191</v>
      </c>
      <c r="C9" s="122"/>
      <c r="D9" s="122">
        <v>739.55</v>
      </c>
      <c r="E9" s="122"/>
      <c r="F9" s="73"/>
    </row>
    <row r="10" spans="1:6" ht="17.25" customHeight="1">
      <c r="A10" s="85" t="s">
        <v>192</v>
      </c>
      <c r="B10" s="85" t="s">
        <v>193</v>
      </c>
      <c r="C10" s="122"/>
      <c r="D10" s="122">
        <v>371.89</v>
      </c>
      <c r="E10" s="122"/>
      <c r="F10" s="73"/>
    </row>
    <row r="11" spans="1:6" ht="17.25" customHeight="1">
      <c r="A11" s="85" t="s">
        <v>194</v>
      </c>
      <c r="B11" s="85" t="s">
        <v>195</v>
      </c>
      <c r="C11" s="122"/>
      <c r="D11" s="122">
        <v>1782.63</v>
      </c>
      <c r="E11" s="122"/>
      <c r="F11" s="73"/>
    </row>
    <row r="12" spans="1:6" ht="17.25" customHeight="1">
      <c r="A12" s="85" t="s">
        <v>196</v>
      </c>
      <c r="B12" s="85" t="s">
        <v>197</v>
      </c>
      <c r="C12" s="122"/>
      <c r="D12" s="122">
        <v>1359.53</v>
      </c>
      <c r="E12" s="122"/>
      <c r="F12" s="73"/>
    </row>
    <row r="13" spans="1:6" ht="17.25" customHeight="1">
      <c r="A13" s="85" t="s">
        <v>198</v>
      </c>
      <c r="B13" s="85" t="s">
        <v>199</v>
      </c>
      <c r="C13" s="122"/>
      <c r="D13" s="122">
        <v>388.21</v>
      </c>
      <c r="E13" s="122"/>
      <c r="F13" s="73"/>
    </row>
    <row r="14" spans="1:6" ht="17.25" customHeight="1">
      <c r="A14" s="85" t="s">
        <v>200</v>
      </c>
      <c r="B14" s="85" t="s">
        <v>201</v>
      </c>
      <c r="C14" s="122"/>
      <c r="D14" s="122">
        <v>91.23</v>
      </c>
      <c r="E14" s="122"/>
      <c r="F14" s="73"/>
    </row>
    <row r="15" spans="1:6" ht="17.25" customHeight="1">
      <c r="A15" s="85" t="s">
        <v>202</v>
      </c>
      <c r="B15" s="85" t="s">
        <v>203</v>
      </c>
      <c r="C15" s="122"/>
      <c r="D15" s="122">
        <v>852.12</v>
      </c>
      <c r="E15" s="122"/>
      <c r="F15" s="73"/>
    </row>
    <row r="16" spans="1:6" ht="17.25" customHeight="1">
      <c r="A16" s="85" t="s">
        <v>204</v>
      </c>
      <c r="B16" s="85" t="s">
        <v>205</v>
      </c>
      <c r="C16" s="122"/>
      <c r="D16" s="122">
        <v>321.51</v>
      </c>
      <c r="E16" s="122"/>
      <c r="F16" s="73"/>
    </row>
    <row r="17" spans="1:6" ht="17.25" customHeight="1">
      <c r="A17" s="85" t="s">
        <v>206</v>
      </c>
      <c r="B17" s="85" t="s">
        <v>207</v>
      </c>
      <c r="C17" s="122"/>
      <c r="D17" s="122"/>
      <c r="E17" s="122">
        <v>7577.97</v>
      </c>
      <c r="F17" s="73"/>
    </row>
    <row r="18" spans="1:6" ht="17.25" customHeight="1">
      <c r="A18" s="85" t="s">
        <v>208</v>
      </c>
      <c r="B18" s="85" t="s">
        <v>209</v>
      </c>
      <c r="C18" s="122"/>
      <c r="D18" s="122"/>
      <c r="E18" s="122">
        <v>536.07</v>
      </c>
      <c r="F18" s="73"/>
    </row>
    <row r="19" spans="1:6" ht="17.25" customHeight="1">
      <c r="A19" s="85" t="s">
        <v>210</v>
      </c>
      <c r="B19" s="85" t="s">
        <v>211</v>
      </c>
      <c r="C19" s="122"/>
      <c r="D19" s="122"/>
      <c r="E19" s="122">
        <v>236.62</v>
      </c>
      <c r="F19" s="73"/>
    </row>
    <row r="20" spans="1:6" ht="17.25" customHeight="1">
      <c r="A20" s="85" t="s">
        <v>212</v>
      </c>
      <c r="B20" s="85" t="s">
        <v>213</v>
      </c>
      <c r="C20" s="122"/>
      <c r="D20" s="122"/>
      <c r="E20" s="122">
        <v>7.08</v>
      </c>
      <c r="F20" s="73"/>
    </row>
    <row r="21" spans="1:6" ht="17.25" customHeight="1">
      <c r="A21" s="85" t="s">
        <v>214</v>
      </c>
      <c r="B21" s="85" t="s">
        <v>215</v>
      </c>
      <c r="C21" s="122"/>
      <c r="D21" s="122"/>
      <c r="E21" s="122">
        <v>172.93</v>
      </c>
      <c r="F21" s="73"/>
    </row>
    <row r="22" spans="1:6" ht="17.25" customHeight="1">
      <c r="A22" s="85" t="s">
        <v>216</v>
      </c>
      <c r="B22" s="85" t="s">
        <v>217</v>
      </c>
      <c r="C22" s="122"/>
      <c r="D22" s="122"/>
      <c r="E22" s="122">
        <v>113.97</v>
      </c>
      <c r="F22" s="73"/>
    </row>
    <row r="23" spans="1:6" ht="17.25" customHeight="1">
      <c r="A23" s="85" t="s">
        <v>218</v>
      </c>
      <c r="B23" s="85" t="s">
        <v>219</v>
      </c>
      <c r="C23" s="122"/>
      <c r="D23" s="122"/>
      <c r="E23" s="122">
        <v>74.19</v>
      </c>
      <c r="F23" s="73"/>
    </row>
    <row r="24" spans="1:6" ht="17.25" customHeight="1">
      <c r="A24" s="85" t="s">
        <v>220</v>
      </c>
      <c r="B24" s="85" t="s">
        <v>221</v>
      </c>
      <c r="C24" s="122"/>
      <c r="D24" s="122"/>
      <c r="E24" s="122">
        <v>54.5</v>
      </c>
      <c r="F24" s="73"/>
    </row>
    <row r="25" spans="1:6" ht="17.25" customHeight="1">
      <c r="A25" s="85" t="s">
        <v>222</v>
      </c>
      <c r="B25" s="85" t="s">
        <v>223</v>
      </c>
      <c r="C25" s="122"/>
      <c r="D25" s="122"/>
      <c r="E25" s="122">
        <v>260.58</v>
      </c>
      <c r="F25" s="73"/>
    </row>
    <row r="26" spans="1:6" ht="17.25" customHeight="1">
      <c r="A26" s="85" t="s">
        <v>224</v>
      </c>
      <c r="B26" s="85" t="s">
        <v>225</v>
      </c>
      <c r="C26" s="122"/>
      <c r="D26" s="122"/>
      <c r="E26" s="122">
        <v>404.22</v>
      </c>
      <c r="F26" s="73"/>
    </row>
    <row r="27" spans="1:6" ht="17.25" customHeight="1">
      <c r="A27" s="85" t="s">
        <v>226</v>
      </c>
      <c r="B27" s="85" t="s">
        <v>227</v>
      </c>
      <c r="C27" s="122"/>
      <c r="D27" s="122"/>
      <c r="E27" s="122">
        <v>1018.5</v>
      </c>
      <c r="F27" s="73"/>
    </row>
    <row r="28" spans="1:6" ht="17.25" customHeight="1">
      <c r="A28" s="85" t="s">
        <v>228</v>
      </c>
      <c r="B28" s="85" t="s">
        <v>229</v>
      </c>
      <c r="C28" s="122"/>
      <c r="D28" s="122"/>
      <c r="E28" s="122">
        <v>45</v>
      </c>
      <c r="F28" s="73"/>
    </row>
    <row r="29" spans="1:6" ht="17.25" customHeight="1">
      <c r="A29" s="85" t="s">
        <v>230</v>
      </c>
      <c r="B29" s="85" t="s">
        <v>231</v>
      </c>
      <c r="C29" s="122"/>
      <c r="D29" s="122"/>
      <c r="E29" s="122">
        <v>47.4</v>
      </c>
      <c r="F29" s="73"/>
    </row>
    <row r="30" spans="1:6" ht="17.25" customHeight="1">
      <c r="A30" s="85" t="s">
        <v>232</v>
      </c>
      <c r="B30" s="85" t="s">
        <v>233</v>
      </c>
      <c r="C30" s="122"/>
      <c r="D30" s="122"/>
      <c r="E30" s="122">
        <v>386.5</v>
      </c>
      <c r="F30" s="73"/>
    </row>
    <row r="31" spans="1:6" ht="17.25" customHeight="1">
      <c r="A31" s="85" t="s">
        <v>234</v>
      </c>
      <c r="B31" s="85" t="s">
        <v>235</v>
      </c>
      <c r="C31" s="122"/>
      <c r="D31" s="122"/>
      <c r="E31" s="122">
        <v>288.9</v>
      </c>
      <c r="F31" s="73"/>
    </row>
    <row r="32" spans="1:6" ht="17.25" customHeight="1">
      <c r="A32" s="85" t="s">
        <v>236</v>
      </c>
      <c r="B32" s="85" t="s">
        <v>237</v>
      </c>
      <c r="C32" s="122"/>
      <c r="D32" s="122"/>
      <c r="E32" s="122">
        <v>113.37</v>
      </c>
      <c r="F32" s="73"/>
    </row>
    <row r="33" spans="1:6" ht="17.25" customHeight="1">
      <c r="A33" s="85" t="s">
        <v>238</v>
      </c>
      <c r="B33" s="85" t="s">
        <v>239</v>
      </c>
      <c r="C33" s="122"/>
      <c r="D33" s="122"/>
      <c r="E33" s="122">
        <v>691</v>
      </c>
      <c r="F33" s="73"/>
    </row>
    <row r="34" spans="1:6" ht="17.25" customHeight="1">
      <c r="A34" s="85" t="s">
        <v>240</v>
      </c>
      <c r="B34" s="85" t="s">
        <v>241</v>
      </c>
      <c r="C34" s="122"/>
      <c r="D34" s="122"/>
      <c r="E34" s="122">
        <v>204.54</v>
      </c>
      <c r="F34" s="73"/>
    </row>
    <row r="35" spans="1:6" ht="17.25" customHeight="1">
      <c r="A35" s="85" t="s">
        <v>242</v>
      </c>
      <c r="B35" s="85" t="s">
        <v>243</v>
      </c>
      <c r="C35" s="122"/>
      <c r="D35" s="122"/>
      <c r="E35" s="122">
        <v>2922.6</v>
      </c>
      <c r="F35" s="73"/>
    </row>
    <row r="36" spans="1:6" ht="17.25" customHeight="1">
      <c r="A36" s="85" t="s">
        <v>244</v>
      </c>
      <c r="B36" s="85" t="s">
        <v>245</v>
      </c>
      <c r="C36" s="122"/>
      <c r="D36" s="122">
        <v>1488.63</v>
      </c>
      <c r="E36" s="122"/>
      <c r="F36" s="73"/>
    </row>
    <row r="37" spans="1:6" ht="17.25" customHeight="1">
      <c r="A37" s="85" t="s">
        <v>246</v>
      </c>
      <c r="B37" s="85" t="s">
        <v>247</v>
      </c>
      <c r="C37" s="122"/>
      <c r="D37" s="122">
        <v>17.27</v>
      </c>
      <c r="E37" s="122"/>
      <c r="F37" s="73"/>
    </row>
    <row r="38" spans="1:6" ht="17.25" customHeight="1">
      <c r="A38" s="85" t="s">
        <v>248</v>
      </c>
      <c r="B38" s="85" t="s">
        <v>249</v>
      </c>
      <c r="C38" s="122"/>
      <c r="D38" s="122">
        <v>59.42</v>
      </c>
      <c r="E38" s="122"/>
      <c r="F38" s="73"/>
    </row>
    <row r="39" spans="1:6" ht="17.25" customHeight="1">
      <c r="A39" s="85" t="s">
        <v>250</v>
      </c>
      <c r="B39" s="85" t="s">
        <v>251</v>
      </c>
      <c r="C39" s="122"/>
      <c r="D39" s="122">
        <v>123.81</v>
      </c>
      <c r="E39" s="122"/>
      <c r="F39" s="73"/>
    </row>
    <row r="40" spans="1:6" ht="17.25" customHeight="1">
      <c r="A40" s="85" t="s">
        <v>252</v>
      </c>
      <c r="B40" s="85" t="s">
        <v>253</v>
      </c>
      <c r="C40" s="122"/>
      <c r="D40" s="122">
        <v>0.93</v>
      </c>
      <c r="E40" s="122"/>
      <c r="F40" s="73"/>
    </row>
    <row r="41" spans="1:6" ht="17.25" customHeight="1">
      <c r="A41" s="85"/>
      <c r="B41" s="85" t="s">
        <v>254</v>
      </c>
      <c r="C41" s="122"/>
      <c r="D41" s="122">
        <v>1287.2</v>
      </c>
      <c r="E41" s="122"/>
      <c r="F41" s="73"/>
    </row>
  </sheetData>
  <sheetProtection/>
  <printOptions horizontalCentered="1"/>
  <pageMargins left="0.59" right="0.59" top="0.79" bottom="0.79" header="0.5" footer="0.5"/>
  <pageSetup fitToHeight="1000" fitToWidth="1" orientation="portrait" paperSize="9" scale="82"/>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D15" sqref="D15"/>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09" t="s">
        <v>27</v>
      </c>
      <c r="B1" s="110"/>
      <c r="C1" s="110"/>
      <c r="D1" s="110"/>
      <c r="E1" s="110"/>
      <c r="F1" s="111"/>
    </row>
    <row r="2" spans="1:6" ht="16.5" customHeight="1">
      <c r="A2" s="112" t="s">
        <v>28</v>
      </c>
      <c r="B2" s="113"/>
      <c r="C2" s="113"/>
      <c r="D2" s="113"/>
      <c r="E2" s="113"/>
      <c r="F2" s="113"/>
    </row>
    <row r="3" spans="1:6" ht="16.5" customHeight="1">
      <c r="A3" s="114"/>
      <c r="B3" s="114"/>
      <c r="C3" s="115"/>
      <c r="D3" s="115"/>
      <c r="E3" s="116"/>
      <c r="F3" s="116" t="s">
        <v>46</v>
      </c>
    </row>
    <row r="4" spans="1:6" ht="16.5" customHeight="1">
      <c r="A4" s="117" t="s">
        <v>47</v>
      </c>
      <c r="B4" s="117"/>
      <c r="C4" s="117" t="s">
        <v>48</v>
      </c>
      <c r="D4" s="117"/>
      <c r="E4" s="117"/>
      <c r="F4" s="117"/>
    </row>
    <row r="5" spans="1:6" ht="16.5" customHeight="1">
      <c r="A5" s="117" t="s">
        <v>49</v>
      </c>
      <c r="B5" s="117" t="s">
        <v>50</v>
      </c>
      <c r="C5" s="117" t="s">
        <v>51</v>
      </c>
      <c r="D5" s="118" t="s">
        <v>50</v>
      </c>
      <c r="E5" s="117" t="s">
        <v>52</v>
      </c>
      <c r="F5" s="117" t="s">
        <v>50</v>
      </c>
    </row>
    <row r="6" spans="1:6" ht="16.5" customHeight="1">
      <c r="A6" s="119" t="s">
        <v>265</v>
      </c>
      <c r="B6" s="120"/>
      <c r="C6" s="121" t="s">
        <v>266</v>
      </c>
      <c r="D6" s="122"/>
      <c r="E6" s="123" t="s">
        <v>267</v>
      </c>
      <c r="F6" s="124">
        <f>SUM(F7:F10)</f>
        <v>0</v>
      </c>
    </row>
    <row r="7" spans="1:6" ht="16.5" customHeight="1">
      <c r="A7" s="125"/>
      <c r="B7" s="120"/>
      <c r="C7" s="121" t="s">
        <v>268</v>
      </c>
      <c r="D7" s="122"/>
      <c r="E7" s="126" t="s">
        <v>269</v>
      </c>
      <c r="F7" s="127"/>
    </row>
    <row r="8" spans="1:8" ht="16.5" customHeight="1">
      <c r="A8" s="125"/>
      <c r="B8" s="120"/>
      <c r="C8" s="121" t="s">
        <v>270</v>
      </c>
      <c r="D8" s="122"/>
      <c r="E8" s="126" t="s">
        <v>271</v>
      </c>
      <c r="F8" s="127"/>
      <c r="H8" s="59"/>
    </row>
    <row r="9" spans="1:6" ht="16.5" customHeight="1">
      <c r="A9" s="119"/>
      <c r="B9" s="120"/>
      <c r="C9" s="121" t="s">
        <v>272</v>
      </c>
      <c r="D9" s="122"/>
      <c r="E9" s="126" t="s">
        <v>273</v>
      </c>
      <c r="F9" s="127"/>
    </row>
    <row r="10" spans="1:7" ht="16.5" customHeight="1">
      <c r="A10" s="119"/>
      <c r="B10" s="120"/>
      <c r="C10" s="121" t="s">
        <v>274</v>
      </c>
      <c r="D10" s="122"/>
      <c r="E10" s="126" t="s">
        <v>275</v>
      </c>
      <c r="F10" s="127"/>
      <c r="G10" s="59"/>
    </row>
    <row r="11" spans="1:7" ht="16.5" customHeight="1">
      <c r="A11" s="125"/>
      <c r="B11" s="120"/>
      <c r="C11" s="121" t="s">
        <v>276</v>
      </c>
      <c r="D11" s="122"/>
      <c r="E11" s="126" t="s">
        <v>277</v>
      </c>
      <c r="F11" s="124">
        <f>SUM(F12:F21)</f>
        <v>0</v>
      </c>
      <c r="G11" s="59"/>
    </row>
    <row r="12" spans="1:7" ht="16.5" customHeight="1">
      <c r="A12" s="125"/>
      <c r="B12" s="120"/>
      <c r="C12" s="121" t="s">
        <v>278</v>
      </c>
      <c r="D12" s="122"/>
      <c r="E12" s="126" t="s">
        <v>269</v>
      </c>
      <c r="F12" s="127"/>
      <c r="G12" s="59"/>
    </row>
    <row r="13" spans="1:7" ht="16.5" customHeight="1">
      <c r="A13" s="128"/>
      <c r="B13" s="120"/>
      <c r="C13" s="121" t="s">
        <v>279</v>
      </c>
      <c r="D13" s="122"/>
      <c r="E13" s="126" t="s">
        <v>271</v>
      </c>
      <c r="F13" s="127"/>
      <c r="G13" s="59"/>
    </row>
    <row r="14" spans="1:6" ht="16.5" customHeight="1">
      <c r="A14" s="128"/>
      <c r="B14" s="120"/>
      <c r="C14" s="121" t="s">
        <v>280</v>
      </c>
      <c r="D14" s="122"/>
      <c r="E14" s="126" t="s">
        <v>273</v>
      </c>
      <c r="F14" s="127"/>
    </row>
    <row r="15" spans="1:6" ht="16.5" customHeight="1">
      <c r="A15" s="128"/>
      <c r="B15" s="120"/>
      <c r="C15" s="121" t="s">
        <v>281</v>
      </c>
      <c r="D15" s="122"/>
      <c r="E15" s="126" t="s">
        <v>282</v>
      </c>
      <c r="F15" s="127"/>
    </row>
    <row r="16" spans="1:8" ht="16.5" customHeight="1">
      <c r="A16" s="73"/>
      <c r="B16" s="129"/>
      <c r="C16" s="121" t="s">
        <v>283</v>
      </c>
      <c r="D16" s="122"/>
      <c r="E16" s="126" t="s">
        <v>284</v>
      </c>
      <c r="F16" s="127"/>
      <c r="H16" s="59"/>
    </row>
    <row r="17" spans="1:6" ht="16.5" customHeight="1">
      <c r="A17" s="75"/>
      <c r="B17" s="129"/>
      <c r="C17" s="121" t="s">
        <v>285</v>
      </c>
      <c r="D17" s="122"/>
      <c r="E17" s="126" t="s">
        <v>286</v>
      </c>
      <c r="F17" s="127"/>
    </row>
    <row r="18" spans="1:6" ht="16.5" customHeight="1">
      <c r="A18" s="75"/>
      <c r="B18" s="129"/>
      <c r="C18" s="121" t="s">
        <v>287</v>
      </c>
      <c r="D18" s="122"/>
      <c r="E18" s="126" t="s">
        <v>288</v>
      </c>
      <c r="F18" s="127"/>
    </row>
    <row r="19" spans="1:6" ht="16.5" customHeight="1">
      <c r="A19" s="128"/>
      <c r="B19" s="129"/>
      <c r="C19" s="121" t="s">
        <v>289</v>
      </c>
      <c r="D19" s="122"/>
      <c r="E19" s="126" t="s">
        <v>290</v>
      </c>
      <c r="F19" s="127"/>
    </row>
    <row r="20" spans="1:6" ht="16.5" customHeight="1">
      <c r="A20" s="128"/>
      <c r="B20" s="120"/>
      <c r="C20" s="121" t="s">
        <v>291</v>
      </c>
      <c r="D20" s="122"/>
      <c r="E20" s="126" t="s">
        <v>292</v>
      </c>
      <c r="F20" s="127"/>
    </row>
    <row r="21" spans="1:6" ht="16.5" customHeight="1">
      <c r="A21" s="73"/>
      <c r="B21" s="120"/>
      <c r="C21" s="75"/>
      <c r="D21" s="122"/>
      <c r="E21" s="126" t="s">
        <v>293</v>
      </c>
      <c r="F21" s="127"/>
    </row>
    <row r="22" spans="1:6" ht="16.5" customHeight="1">
      <c r="A22" s="75"/>
      <c r="B22" s="120"/>
      <c r="C22" s="75"/>
      <c r="D22" s="122"/>
      <c r="E22" s="130" t="s">
        <v>294</v>
      </c>
      <c r="F22" s="127"/>
    </row>
    <row r="23" spans="1:6" ht="16.5" customHeight="1">
      <c r="A23" s="75"/>
      <c r="B23" s="120"/>
      <c r="C23" s="75"/>
      <c r="D23" s="122"/>
      <c r="E23" s="130" t="s">
        <v>295</v>
      </c>
      <c r="F23" s="127"/>
    </row>
    <row r="24" spans="1:6" ht="16.5" customHeight="1">
      <c r="A24" s="75"/>
      <c r="B24" s="120"/>
      <c r="C24" s="121"/>
      <c r="D24" s="131"/>
      <c r="E24" s="130" t="s">
        <v>296</v>
      </c>
      <c r="F24" s="127"/>
    </row>
    <row r="25" spans="1:6" ht="16.5" customHeight="1">
      <c r="A25" s="75"/>
      <c r="B25" s="120"/>
      <c r="C25" s="121"/>
      <c r="D25" s="131"/>
      <c r="E25" s="119"/>
      <c r="F25" s="132"/>
    </row>
    <row r="26" spans="1:6" ht="16.5" customHeight="1">
      <c r="A26" s="118" t="s">
        <v>110</v>
      </c>
      <c r="B26" s="133">
        <f>B6</f>
        <v>0</v>
      </c>
      <c r="C26" s="118" t="s">
        <v>111</v>
      </c>
      <c r="D26" s="134">
        <f>SUM(D6:D20)</f>
        <v>0</v>
      </c>
      <c r="E26" s="118" t="s">
        <v>111</v>
      </c>
      <c r="F26" s="135">
        <f>SUM(F6,F11,F21,F22,F23)</f>
        <v>0</v>
      </c>
    </row>
    <row r="27" spans="2:6" ht="12.75" customHeight="1">
      <c r="B27" s="59"/>
      <c r="D27" s="59"/>
      <c r="F27" s="59"/>
    </row>
    <row r="28" spans="2:6" ht="12.75" customHeight="1">
      <c r="B28" s="59"/>
      <c r="D28" s="59"/>
      <c r="F28" s="59"/>
    </row>
    <row r="29" spans="2:6" ht="12.75" customHeight="1">
      <c r="B29" s="59"/>
      <c r="D29" s="59"/>
      <c r="F29" s="59"/>
    </row>
    <row r="30" spans="2:6" ht="12.75" customHeight="1">
      <c r="B30" s="59"/>
      <c r="D30" s="59"/>
      <c r="F30" s="59"/>
    </row>
    <row r="31" spans="2:6" ht="12.75" customHeight="1">
      <c r="B31" s="59"/>
      <c r="D31" s="59"/>
      <c r="F31" s="59"/>
    </row>
    <row r="32" spans="2:6" ht="12.75" customHeight="1">
      <c r="B32" s="59"/>
      <c r="D32" s="59"/>
      <c r="F32" s="59"/>
    </row>
    <row r="33" spans="2:6" ht="12.75" customHeight="1">
      <c r="B33" s="59"/>
      <c r="D33" s="59"/>
      <c r="F33" s="59"/>
    </row>
    <row r="34" spans="2:6" ht="12.75" customHeight="1">
      <c r="B34" s="59"/>
      <c r="D34" s="59"/>
      <c r="F34" s="59"/>
    </row>
    <row r="35" spans="2:6" ht="12.75" customHeight="1">
      <c r="B35" s="59"/>
      <c r="D35" s="59"/>
      <c r="F35" s="59"/>
    </row>
    <row r="36" spans="2:6" ht="12.75" customHeight="1">
      <c r="B36" s="59"/>
      <c r="D36" s="59"/>
      <c r="F36" s="59"/>
    </row>
    <row r="37" spans="2:6" ht="12.75" customHeight="1">
      <c r="B37" s="59"/>
      <c r="D37" s="59"/>
      <c r="F37" s="59"/>
    </row>
    <row r="38" spans="2:6" ht="12.75" customHeight="1">
      <c r="B38" s="59"/>
      <c r="D38" s="59"/>
      <c r="F38" s="59"/>
    </row>
    <row r="39" spans="2:4" ht="12.75" customHeight="1">
      <c r="B39" s="59"/>
      <c r="D39" s="59"/>
    </row>
    <row r="40" spans="2:4" ht="12.75" customHeight="1">
      <c r="B40" s="59"/>
      <c r="D40" s="59"/>
    </row>
    <row r="41" spans="2:4" ht="12.75" customHeight="1">
      <c r="B41" s="59"/>
      <c r="D41" s="59"/>
    </row>
    <row r="42" ht="12.75" customHeight="1">
      <c r="B42" s="59"/>
    </row>
    <row r="43" ht="12.75" customHeight="1">
      <c r="B43" s="59"/>
    </row>
    <row r="44" ht="12.75" customHeight="1">
      <c r="B44" s="59"/>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D25"/>
  <sheetViews>
    <sheetView showGridLines="0" showZeros="0" workbookViewId="0" topLeftCell="A1">
      <selection activeCell="D25" sqref="D25"/>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59" t="s">
        <v>31</v>
      </c>
    </row>
    <row r="2" spans="1:4" ht="28.5" customHeight="1">
      <c r="A2" s="83" t="s">
        <v>32</v>
      </c>
      <c r="B2" s="83"/>
      <c r="C2" s="83"/>
      <c r="D2" s="83"/>
    </row>
    <row r="3" ht="22.5" customHeight="1">
      <c r="D3" s="94" t="s">
        <v>46</v>
      </c>
    </row>
    <row r="4" spans="1:4" ht="22.5" customHeight="1">
      <c r="A4" s="84" t="s">
        <v>121</v>
      </c>
      <c r="B4" s="69" t="s">
        <v>297</v>
      </c>
      <c r="C4" s="84" t="s">
        <v>298</v>
      </c>
      <c r="D4" s="84" t="s">
        <v>299</v>
      </c>
    </row>
    <row r="5" spans="1:4" ht="17.25" customHeight="1">
      <c r="A5" s="70" t="s">
        <v>136</v>
      </c>
      <c r="B5" s="70" t="s">
        <v>136</v>
      </c>
      <c r="C5" s="70" t="s">
        <v>136</v>
      </c>
      <c r="D5" s="71" t="s">
        <v>136</v>
      </c>
    </row>
    <row r="6" spans="1:4" ht="17.25" customHeight="1">
      <c r="A6" s="95" t="s">
        <v>300</v>
      </c>
      <c r="B6" s="96" t="s">
        <v>301</v>
      </c>
      <c r="C6" s="97">
        <v>219</v>
      </c>
      <c r="D6" s="98" t="s">
        <v>302</v>
      </c>
    </row>
    <row r="7" spans="1:4" ht="17.25" customHeight="1">
      <c r="A7" s="95"/>
      <c r="B7" s="96" t="s">
        <v>301</v>
      </c>
      <c r="C7" s="97">
        <v>230</v>
      </c>
      <c r="D7" s="98" t="s">
        <v>303</v>
      </c>
    </row>
    <row r="8" spans="1:4" ht="17.25" customHeight="1">
      <c r="A8" s="95"/>
      <c r="B8" s="96" t="s">
        <v>301</v>
      </c>
      <c r="C8" s="97">
        <v>562</v>
      </c>
      <c r="D8" s="98" t="s">
        <v>304</v>
      </c>
    </row>
    <row r="9" spans="1:4" ht="17.25" customHeight="1">
      <c r="A9" s="95"/>
      <c r="B9" s="96" t="s">
        <v>301</v>
      </c>
      <c r="C9" s="97">
        <v>256</v>
      </c>
      <c r="D9" s="98" t="s">
        <v>305</v>
      </c>
    </row>
    <row r="10" spans="1:4" ht="17.25" customHeight="1">
      <c r="A10" s="95"/>
      <c r="B10" s="96" t="s">
        <v>301</v>
      </c>
      <c r="C10" s="97">
        <v>180</v>
      </c>
      <c r="D10" s="98" t="s">
        <v>306</v>
      </c>
    </row>
    <row r="11" spans="1:4" ht="17.25" customHeight="1">
      <c r="A11" s="95"/>
      <c r="B11" s="96" t="s">
        <v>301</v>
      </c>
      <c r="C11" s="97">
        <v>76.6</v>
      </c>
      <c r="D11" s="98" t="s">
        <v>307</v>
      </c>
    </row>
    <row r="12" spans="1:4" ht="17.25" customHeight="1">
      <c r="A12" s="95"/>
      <c r="B12" s="96" t="s">
        <v>301</v>
      </c>
      <c r="C12" s="97">
        <v>93.8</v>
      </c>
      <c r="D12" s="98" t="s">
        <v>308</v>
      </c>
    </row>
    <row r="13" spans="1:4" ht="17.25" customHeight="1">
      <c r="A13" s="95"/>
      <c r="B13" s="96" t="s">
        <v>301</v>
      </c>
      <c r="C13" s="97">
        <v>350</v>
      </c>
      <c r="D13" s="98" t="s">
        <v>309</v>
      </c>
    </row>
    <row r="14" spans="1:4" ht="17.25" customHeight="1">
      <c r="A14" s="99" t="s">
        <v>310</v>
      </c>
      <c r="B14" s="96" t="s">
        <v>139</v>
      </c>
      <c r="C14" s="100">
        <v>391.16</v>
      </c>
      <c r="D14" s="98" t="s">
        <v>311</v>
      </c>
    </row>
    <row r="15" spans="1:4" ht="17.25" customHeight="1">
      <c r="A15" s="101"/>
      <c r="B15" s="96" t="s">
        <v>139</v>
      </c>
      <c r="C15" s="100">
        <v>3.4</v>
      </c>
      <c r="D15" s="98" t="s">
        <v>312</v>
      </c>
    </row>
    <row r="16" spans="1:4" ht="17.25" customHeight="1">
      <c r="A16" s="101"/>
      <c r="B16" s="96" t="s">
        <v>139</v>
      </c>
      <c r="C16" s="100">
        <v>148.4</v>
      </c>
      <c r="D16" s="98" t="s">
        <v>313</v>
      </c>
    </row>
    <row r="17" spans="1:4" ht="17.25" customHeight="1">
      <c r="A17" s="102"/>
      <c r="B17" s="96" t="s">
        <v>139</v>
      </c>
      <c r="C17" s="100">
        <v>7.66</v>
      </c>
      <c r="D17" s="98" t="s">
        <v>314</v>
      </c>
    </row>
    <row r="18" spans="1:4" ht="17.25" customHeight="1">
      <c r="A18" s="103" t="s">
        <v>315</v>
      </c>
      <c r="B18" s="104" t="s">
        <v>141</v>
      </c>
      <c r="C18" s="100">
        <v>59.89</v>
      </c>
      <c r="D18" s="98" t="s">
        <v>316</v>
      </c>
    </row>
    <row r="19" spans="1:4" ht="17.25" customHeight="1">
      <c r="A19" s="103" t="s">
        <v>315</v>
      </c>
      <c r="B19" s="105"/>
      <c r="C19" s="100">
        <v>27.31</v>
      </c>
      <c r="D19" s="98" t="s">
        <v>317</v>
      </c>
    </row>
    <row r="20" spans="1:4" ht="17.25" customHeight="1">
      <c r="A20" s="103">
        <v>20100104</v>
      </c>
      <c r="B20" s="73" t="s">
        <v>140</v>
      </c>
      <c r="C20" s="73">
        <v>204</v>
      </c>
      <c r="D20" s="75" t="s">
        <v>318</v>
      </c>
    </row>
    <row r="21" spans="1:4" s="93" customFormat="1" ht="17.25" customHeight="1">
      <c r="A21" s="106"/>
      <c r="B21" s="107"/>
      <c r="C21" s="72">
        <f>SUM(C6:C20)</f>
        <v>2809.22</v>
      </c>
      <c r="D21" s="108"/>
    </row>
    <row r="22" spans="1:2" ht="12.75" customHeight="1">
      <c r="A22" s="59"/>
      <c r="B22" s="59"/>
    </row>
    <row r="23" spans="1:3" ht="12.75" customHeight="1">
      <c r="A23" s="59"/>
      <c r="B23" s="59"/>
      <c r="C23" s="59"/>
    </row>
    <row r="24" spans="1:3" ht="12.75" customHeight="1">
      <c r="A24" s="59"/>
      <c r="B24" s="59"/>
      <c r="C24" s="59"/>
    </row>
    <row r="25" ht="12.75" customHeight="1">
      <c r="B25" s="59"/>
    </row>
  </sheetData>
  <sheetProtection/>
  <mergeCells count="3">
    <mergeCell ref="A6:A13"/>
    <mergeCell ref="A14:A17"/>
    <mergeCell ref="B18:B19"/>
  </mergeCells>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21"/>
  <sheetViews>
    <sheetView showGridLines="0" showZeros="0" workbookViewId="0" topLeftCell="A1">
      <selection activeCell="A1" sqref="A1:N20"/>
    </sheetView>
  </sheetViews>
  <sheetFormatPr defaultColWidth="9.16015625" defaultRowHeight="12.75" customHeight="1"/>
  <cols>
    <col min="1" max="3" width="7.16015625" style="0" customWidth="1"/>
    <col min="4" max="4" width="27.33203125" style="0" customWidth="1"/>
    <col min="5" max="5" width="38.16015625" style="0" customWidth="1"/>
    <col min="6" max="6" width="19" style="0" customWidth="1"/>
    <col min="7"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59" t="s">
        <v>33</v>
      </c>
    </row>
    <row r="2" spans="1:14" ht="23.25" customHeight="1">
      <c r="A2" s="83" t="s">
        <v>34</v>
      </c>
      <c r="B2" s="83"/>
      <c r="C2" s="83"/>
      <c r="D2" s="83"/>
      <c r="E2" s="83"/>
      <c r="F2" s="83"/>
      <c r="G2" s="83"/>
      <c r="H2" s="83"/>
      <c r="I2" s="83"/>
      <c r="J2" s="83"/>
      <c r="K2" s="83"/>
      <c r="L2" s="83"/>
      <c r="M2" s="83"/>
      <c r="N2" s="89"/>
    </row>
    <row r="3" spans="13:14" ht="26.25" customHeight="1">
      <c r="M3" s="90" t="s">
        <v>46</v>
      </c>
      <c r="N3" s="90"/>
    </row>
    <row r="4" spans="1:14" ht="18" customHeight="1">
      <c r="A4" s="67" t="s">
        <v>319</v>
      </c>
      <c r="B4" s="67"/>
      <c r="C4" s="67"/>
      <c r="D4" s="67" t="s">
        <v>121</v>
      </c>
      <c r="E4" s="67" t="s">
        <v>320</v>
      </c>
      <c r="F4" s="67" t="s">
        <v>321</v>
      </c>
      <c r="G4" s="67" t="s">
        <v>322</v>
      </c>
      <c r="H4" s="67" t="s">
        <v>323</v>
      </c>
      <c r="I4" s="67" t="s">
        <v>324</v>
      </c>
      <c r="J4" s="67" t="s">
        <v>185</v>
      </c>
      <c r="K4" s="67"/>
      <c r="L4" s="67" t="s">
        <v>325</v>
      </c>
      <c r="M4" s="67" t="s">
        <v>326</v>
      </c>
      <c r="N4" s="62" t="s">
        <v>327</v>
      </c>
    </row>
    <row r="5" spans="1:14" ht="18" customHeight="1">
      <c r="A5" s="84" t="s">
        <v>328</v>
      </c>
      <c r="B5" s="84" t="s">
        <v>329</v>
      </c>
      <c r="C5" s="84" t="s">
        <v>330</v>
      </c>
      <c r="D5" s="67"/>
      <c r="E5" s="67"/>
      <c r="F5" s="67"/>
      <c r="G5" s="67"/>
      <c r="H5" s="67"/>
      <c r="I5" s="67"/>
      <c r="J5" s="67" t="s">
        <v>328</v>
      </c>
      <c r="K5" s="67" t="s">
        <v>329</v>
      </c>
      <c r="L5" s="67"/>
      <c r="M5" s="67"/>
      <c r="N5" s="62"/>
    </row>
    <row r="6" spans="1:14" ht="18" customHeight="1">
      <c r="A6" s="84" t="s">
        <v>136</v>
      </c>
      <c r="B6" s="84" t="s">
        <v>136</v>
      </c>
      <c r="C6" s="84" t="s">
        <v>136</v>
      </c>
      <c r="D6" s="85" t="s">
        <v>136</v>
      </c>
      <c r="E6" s="85" t="s">
        <v>136</v>
      </c>
      <c r="F6" s="85" t="s">
        <v>136</v>
      </c>
      <c r="G6" s="85" t="s">
        <v>136</v>
      </c>
      <c r="H6" s="85" t="s">
        <v>136</v>
      </c>
      <c r="I6" s="85" t="s">
        <v>136</v>
      </c>
      <c r="J6" s="67" t="s">
        <v>136</v>
      </c>
      <c r="K6" s="67" t="s">
        <v>136</v>
      </c>
      <c r="L6" s="85" t="s">
        <v>136</v>
      </c>
      <c r="M6" s="85" t="s">
        <v>136</v>
      </c>
      <c r="N6" s="85" t="s">
        <v>136</v>
      </c>
    </row>
    <row r="7" spans="1:14" ht="18" customHeight="1">
      <c r="A7" s="84">
        <v>204</v>
      </c>
      <c r="B7" s="86" t="s">
        <v>331</v>
      </c>
      <c r="C7" s="86" t="s">
        <v>332</v>
      </c>
      <c r="D7" s="87" t="s">
        <v>333</v>
      </c>
      <c r="E7" s="88" t="s">
        <v>334</v>
      </c>
      <c r="F7" s="74" t="s">
        <v>335</v>
      </c>
      <c r="G7" s="74"/>
      <c r="H7" s="74"/>
      <c r="I7" s="74"/>
      <c r="J7" s="67"/>
      <c r="K7" s="67"/>
      <c r="L7" s="74"/>
      <c r="M7" s="91">
        <v>1000</v>
      </c>
      <c r="N7" s="74"/>
    </row>
    <row r="8" spans="1:14" ht="18" customHeight="1">
      <c r="A8" s="84">
        <v>204</v>
      </c>
      <c r="B8" s="86" t="s">
        <v>331</v>
      </c>
      <c r="C8" s="86" t="s">
        <v>332</v>
      </c>
      <c r="D8" s="87" t="s">
        <v>336</v>
      </c>
      <c r="E8" s="88" t="s">
        <v>337</v>
      </c>
      <c r="F8" s="74" t="s">
        <v>338</v>
      </c>
      <c r="G8" s="74"/>
      <c r="H8" s="74"/>
      <c r="I8" s="74"/>
      <c r="J8" s="67"/>
      <c r="K8" s="67"/>
      <c r="L8" s="74"/>
      <c r="M8" s="91">
        <v>7.1</v>
      </c>
      <c r="N8" s="74"/>
    </row>
    <row r="9" spans="1:14" ht="18" customHeight="1">
      <c r="A9" s="84">
        <v>204</v>
      </c>
      <c r="B9" s="86" t="s">
        <v>331</v>
      </c>
      <c r="C9" s="86" t="s">
        <v>332</v>
      </c>
      <c r="D9" s="87" t="s">
        <v>336</v>
      </c>
      <c r="E9" s="88" t="s">
        <v>339</v>
      </c>
      <c r="F9" s="74" t="s">
        <v>340</v>
      </c>
      <c r="G9" s="74"/>
      <c r="H9" s="74"/>
      <c r="I9" s="74"/>
      <c r="J9" s="67"/>
      <c r="K9" s="67"/>
      <c r="L9" s="74"/>
      <c r="M9" s="91">
        <v>32</v>
      </c>
      <c r="N9" s="74"/>
    </row>
    <row r="10" spans="1:14" ht="18" customHeight="1">
      <c r="A10" s="84">
        <v>204</v>
      </c>
      <c r="B10" s="86" t="s">
        <v>331</v>
      </c>
      <c r="C10" s="86" t="s">
        <v>332</v>
      </c>
      <c r="D10" s="87" t="s">
        <v>336</v>
      </c>
      <c r="E10" s="88" t="s">
        <v>341</v>
      </c>
      <c r="F10" s="74" t="s">
        <v>341</v>
      </c>
      <c r="G10" s="74"/>
      <c r="H10" s="74"/>
      <c r="I10" s="74"/>
      <c r="J10" s="67"/>
      <c r="K10" s="67"/>
      <c r="L10" s="74"/>
      <c r="M10" s="91">
        <v>2</v>
      </c>
      <c r="N10" s="74"/>
    </row>
    <row r="11" spans="1:14" ht="18" customHeight="1">
      <c r="A11" s="84">
        <v>204</v>
      </c>
      <c r="B11" s="86" t="s">
        <v>331</v>
      </c>
      <c r="C11" s="86" t="s">
        <v>332</v>
      </c>
      <c r="D11" s="87" t="s">
        <v>342</v>
      </c>
      <c r="E11" s="88" t="s">
        <v>334</v>
      </c>
      <c r="F11" s="74" t="s">
        <v>335</v>
      </c>
      <c r="G11" s="74"/>
      <c r="H11" s="74"/>
      <c r="I11" s="74"/>
      <c r="J11" s="67"/>
      <c r="K11" s="67"/>
      <c r="L11" s="74"/>
      <c r="M11" s="91">
        <v>83</v>
      </c>
      <c r="N11" s="74"/>
    </row>
    <row r="12" spans="1:14" ht="18" customHeight="1">
      <c r="A12" s="84">
        <v>204</v>
      </c>
      <c r="B12" s="86" t="s">
        <v>331</v>
      </c>
      <c r="C12" s="86" t="s">
        <v>331</v>
      </c>
      <c r="D12" s="87">
        <v>201001</v>
      </c>
      <c r="E12" s="88" t="s">
        <v>334</v>
      </c>
      <c r="F12" s="74" t="s">
        <v>343</v>
      </c>
      <c r="G12" s="74"/>
      <c r="H12" s="74"/>
      <c r="I12" s="74"/>
      <c r="J12" s="67"/>
      <c r="K12" s="67"/>
      <c r="L12" s="74"/>
      <c r="M12" s="91">
        <v>58.3</v>
      </c>
      <c r="N12" s="74"/>
    </row>
    <row r="13" spans="1:14" ht="18" customHeight="1">
      <c r="A13" s="84">
        <v>204</v>
      </c>
      <c r="B13" s="86" t="s">
        <v>331</v>
      </c>
      <c r="C13" s="86" t="s">
        <v>331</v>
      </c>
      <c r="D13" s="87">
        <v>201001</v>
      </c>
      <c r="E13" s="88" t="s">
        <v>344</v>
      </c>
      <c r="F13" s="74" t="s">
        <v>345</v>
      </c>
      <c r="G13" s="74"/>
      <c r="H13" s="74"/>
      <c r="I13" s="74"/>
      <c r="J13" s="67"/>
      <c r="K13" s="67"/>
      <c r="L13" s="74"/>
      <c r="M13" s="91">
        <v>580</v>
      </c>
      <c r="N13" s="74"/>
    </row>
    <row r="14" spans="1:14" ht="18" customHeight="1">
      <c r="A14" s="84">
        <v>204</v>
      </c>
      <c r="B14" s="86" t="s">
        <v>331</v>
      </c>
      <c r="C14" s="86" t="s">
        <v>346</v>
      </c>
      <c r="D14" s="87" t="s">
        <v>333</v>
      </c>
      <c r="E14" s="88" t="s">
        <v>334</v>
      </c>
      <c r="F14" s="74" t="s">
        <v>347</v>
      </c>
      <c r="G14" s="74"/>
      <c r="H14" s="74"/>
      <c r="I14" s="74"/>
      <c r="J14" s="67"/>
      <c r="K14" s="67"/>
      <c r="L14" s="74"/>
      <c r="M14" s="91">
        <v>60</v>
      </c>
      <c r="N14" s="74"/>
    </row>
    <row r="15" spans="1:14" ht="18" customHeight="1">
      <c r="A15" s="84">
        <v>204</v>
      </c>
      <c r="B15" s="86" t="s">
        <v>331</v>
      </c>
      <c r="C15" s="86" t="s">
        <v>348</v>
      </c>
      <c r="D15" s="87" t="s">
        <v>333</v>
      </c>
      <c r="E15" s="88" t="s">
        <v>349</v>
      </c>
      <c r="F15" s="74" t="s">
        <v>350</v>
      </c>
      <c r="G15" s="74"/>
      <c r="H15" s="74"/>
      <c r="I15" s="74"/>
      <c r="J15" s="67"/>
      <c r="K15" s="67"/>
      <c r="L15" s="74"/>
      <c r="M15" s="91">
        <v>230</v>
      </c>
      <c r="N15" s="74"/>
    </row>
    <row r="16" spans="1:14" ht="18" customHeight="1">
      <c r="A16" s="84">
        <v>204</v>
      </c>
      <c r="B16" s="86" t="s">
        <v>331</v>
      </c>
      <c r="C16" s="86" t="s">
        <v>351</v>
      </c>
      <c r="D16" s="87" t="s">
        <v>333</v>
      </c>
      <c r="E16" s="88" t="s">
        <v>344</v>
      </c>
      <c r="F16" s="74" t="s">
        <v>352</v>
      </c>
      <c r="G16" s="74"/>
      <c r="H16" s="74"/>
      <c r="I16" s="74"/>
      <c r="J16" s="67"/>
      <c r="K16" s="67"/>
      <c r="L16" s="74"/>
      <c r="M16" s="91">
        <v>35.5</v>
      </c>
      <c r="N16" s="74"/>
    </row>
    <row r="17" spans="1:14" ht="18" customHeight="1">
      <c r="A17" s="84">
        <v>204</v>
      </c>
      <c r="B17" s="86" t="s">
        <v>331</v>
      </c>
      <c r="C17" s="86" t="s">
        <v>353</v>
      </c>
      <c r="D17" s="87" t="s">
        <v>336</v>
      </c>
      <c r="E17" s="88" t="s">
        <v>354</v>
      </c>
      <c r="F17" s="74" t="s">
        <v>313</v>
      </c>
      <c r="G17" s="74"/>
      <c r="H17" s="74"/>
      <c r="I17" s="74"/>
      <c r="J17" s="67"/>
      <c r="K17" s="67"/>
      <c r="L17" s="74"/>
      <c r="M17" s="91">
        <v>198.4</v>
      </c>
      <c r="N17" s="74"/>
    </row>
    <row r="18" spans="1:14" ht="18" customHeight="1">
      <c r="A18" s="84">
        <v>204</v>
      </c>
      <c r="B18" s="86" t="s">
        <v>331</v>
      </c>
      <c r="C18" s="86" t="s">
        <v>353</v>
      </c>
      <c r="D18" s="87" t="s">
        <v>333</v>
      </c>
      <c r="E18" s="88" t="s">
        <v>334</v>
      </c>
      <c r="F18" s="74" t="s">
        <v>355</v>
      </c>
      <c r="G18" s="74"/>
      <c r="H18" s="74"/>
      <c r="I18" s="74"/>
      <c r="J18" s="67"/>
      <c r="K18" s="67"/>
      <c r="L18" s="74"/>
      <c r="M18" s="91">
        <v>120</v>
      </c>
      <c r="N18" s="74"/>
    </row>
    <row r="19" spans="1:14" ht="18" customHeight="1">
      <c r="A19" s="84">
        <v>204</v>
      </c>
      <c r="B19" s="86" t="s">
        <v>331</v>
      </c>
      <c r="C19" s="86" t="s">
        <v>356</v>
      </c>
      <c r="D19" s="87" t="s">
        <v>342</v>
      </c>
      <c r="E19" s="88" t="s">
        <v>334</v>
      </c>
      <c r="F19" s="74" t="s">
        <v>357</v>
      </c>
      <c r="G19" s="74"/>
      <c r="H19" s="74"/>
      <c r="I19" s="74"/>
      <c r="J19" s="67"/>
      <c r="K19" s="67"/>
      <c r="L19" s="74"/>
      <c r="M19" s="91">
        <v>59.89</v>
      </c>
      <c r="N19" s="74"/>
    </row>
    <row r="20" spans="1:14" ht="18" customHeight="1">
      <c r="A20" s="84">
        <v>204</v>
      </c>
      <c r="B20" s="86" t="s">
        <v>331</v>
      </c>
      <c r="C20" s="86" t="s">
        <v>358</v>
      </c>
      <c r="D20" s="87" t="s">
        <v>342</v>
      </c>
      <c r="E20" s="88" t="s">
        <v>344</v>
      </c>
      <c r="F20" s="74" t="s">
        <v>359</v>
      </c>
      <c r="G20" s="74"/>
      <c r="H20" s="74"/>
      <c r="I20" s="74"/>
      <c r="J20" s="67"/>
      <c r="K20" s="67"/>
      <c r="L20" s="74"/>
      <c r="M20" s="91">
        <v>10</v>
      </c>
      <c r="N20" s="74"/>
    </row>
    <row r="21" ht="12.75" customHeight="1">
      <c r="M21" s="92"/>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79"/>
</worksheet>
</file>

<file path=xl/worksheets/sheet14.xml><?xml version="1.0" encoding="utf-8"?>
<worksheet xmlns="http://schemas.openxmlformats.org/spreadsheetml/2006/main" xmlns:r="http://schemas.openxmlformats.org/officeDocument/2006/relationships">
  <sheetPr>
    <pageSetUpPr fitToPage="1"/>
  </sheetPr>
  <dimension ref="A1:AC20"/>
  <sheetViews>
    <sheetView showGridLines="0" showZeros="0" workbookViewId="0" topLeftCell="A1">
      <selection activeCell="I17" sqref="I17"/>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59" t="s">
        <v>35</v>
      </c>
      <c r="C1" s="60" t="s">
        <v>35</v>
      </c>
    </row>
    <row r="2" spans="1:29" ht="28.5" customHeight="1">
      <c r="A2" s="61" t="s">
        <v>36</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row>
    <row r="3" ht="22.5" customHeight="1">
      <c r="AC3" s="82" t="s">
        <v>46</v>
      </c>
    </row>
    <row r="4" spans="1:29" ht="17.25" customHeight="1">
      <c r="A4" s="62" t="s">
        <v>121</v>
      </c>
      <c r="B4" s="62" t="s">
        <v>122</v>
      </c>
      <c r="C4" s="63" t="s">
        <v>360</v>
      </c>
      <c r="D4" s="64"/>
      <c r="E4" s="64"/>
      <c r="F4" s="64"/>
      <c r="G4" s="64"/>
      <c r="H4" s="64"/>
      <c r="I4" s="64"/>
      <c r="J4" s="64"/>
      <c r="K4" s="78"/>
      <c r="L4" s="63" t="s">
        <v>361</v>
      </c>
      <c r="M4" s="64"/>
      <c r="N4" s="64"/>
      <c r="O4" s="64"/>
      <c r="P4" s="64"/>
      <c r="Q4" s="64"/>
      <c r="R4" s="64"/>
      <c r="S4" s="64"/>
      <c r="T4" s="78"/>
      <c r="U4" s="63" t="s">
        <v>362</v>
      </c>
      <c r="V4" s="64"/>
      <c r="W4" s="64"/>
      <c r="X4" s="64"/>
      <c r="Y4" s="64"/>
      <c r="Z4" s="64"/>
      <c r="AA4" s="64"/>
      <c r="AB4" s="64"/>
      <c r="AC4" s="78"/>
    </row>
    <row r="5" spans="1:29" ht="17.25" customHeight="1">
      <c r="A5" s="62"/>
      <c r="B5" s="62"/>
      <c r="C5" s="65" t="s">
        <v>126</v>
      </c>
      <c r="D5" s="63" t="s">
        <v>363</v>
      </c>
      <c r="E5" s="64"/>
      <c r="F5" s="64"/>
      <c r="G5" s="64"/>
      <c r="H5" s="64"/>
      <c r="I5" s="78"/>
      <c r="J5" s="79" t="s">
        <v>364</v>
      </c>
      <c r="K5" s="79" t="s">
        <v>229</v>
      </c>
      <c r="L5" s="65" t="s">
        <v>126</v>
      </c>
      <c r="M5" s="63" t="s">
        <v>363</v>
      </c>
      <c r="N5" s="64"/>
      <c r="O5" s="64"/>
      <c r="P5" s="64"/>
      <c r="Q5" s="64"/>
      <c r="R5" s="78"/>
      <c r="S5" s="79" t="s">
        <v>364</v>
      </c>
      <c r="T5" s="79" t="s">
        <v>229</v>
      </c>
      <c r="U5" s="65" t="s">
        <v>126</v>
      </c>
      <c r="V5" s="63" t="s">
        <v>363</v>
      </c>
      <c r="W5" s="64"/>
      <c r="X5" s="64"/>
      <c r="Y5" s="64"/>
      <c r="Z5" s="64"/>
      <c r="AA5" s="78"/>
      <c r="AB5" s="79" t="s">
        <v>364</v>
      </c>
      <c r="AC5" s="79" t="s">
        <v>229</v>
      </c>
    </row>
    <row r="6" spans="1:29" ht="23.25" customHeight="1">
      <c r="A6" s="62"/>
      <c r="B6" s="62"/>
      <c r="C6" s="66"/>
      <c r="D6" s="67" t="s">
        <v>134</v>
      </c>
      <c r="E6" s="67" t="s">
        <v>365</v>
      </c>
      <c r="F6" s="67" t="s">
        <v>231</v>
      </c>
      <c r="G6" s="67" t="s">
        <v>366</v>
      </c>
      <c r="H6" s="67"/>
      <c r="I6" s="67"/>
      <c r="J6" s="80"/>
      <c r="K6" s="80"/>
      <c r="L6" s="66"/>
      <c r="M6" s="67" t="s">
        <v>134</v>
      </c>
      <c r="N6" s="67" t="s">
        <v>365</v>
      </c>
      <c r="O6" s="67" t="s">
        <v>231</v>
      </c>
      <c r="P6" s="67" t="s">
        <v>366</v>
      </c>
      <c r="Q6" s="67"/>
      <c r="R6" s="67"/>
      <c r="S6" s="80"/>
      <c r="T6" s="80"/>
      <c r="U6" s="66"/>
      <c r="V6" s="67" t="s">
        <v>134</v>
      </c>
      <c r="W6" s="67" t="s">
        <v>365</v>
      </c>
      <c r="X6" s="67" t="s">
        <v>231</v>
      </c>
      <c r="Y6" s="67" t="s">
        <v>366</v>
      </c>
      <c r="Z6" s="67"/>
      <c r="AA6" s="67"/>
      <c r="AB6" s="80"/>
      <c r="AC6" s="80"/>
    </row>
    <row r="7" spans="1:29" ht="44.25" customHeight="1">
      <c r="A7" s="62"/>
      <c r="B7" s="62"/>
      <c r="C7" s="68"/>
      <c r="D7" s="67"/>
      <c r="E7" s="67"/>
      <c r="F7" s="67"/>
      <c r="G7" s="69" t="s">
        <v>134</v>
      </c>
      <c r="H7" s="69" t="s">
        <v>367</v>
      </c>
      <c r="I7" s="69" t="s">
        <v>239</v>
      </c>
      <c r="J7" s="81"/>
      <c r="K7" s="81"/>
      <c r="L7" s="68"/>
      <c r="M7" s="67"/>
      <c r="N7" s="67"/>
      <c r="O7" s="67"/>
      <c r="P7" s="69" t="s">
        <v>134</v>
      </c>
      <c r="Q7" s="69" t="s">
        <v>367</v>
      </c>
      <c r="R7" s="69" t="s">
        <v>239</v>
      </c>
      <c r="S7" s="81"/>
      <c r="T7" s="81"/>
      <c r="U7" s="68"/>
      <c r="V7" s="67"/>
      <c r="W7" s="67"/>
      <c r="X7" s="67"/>
      <c r="Y7" s="69" t="s">
        <v>134</v>
      </c>
      <c r="Z7" s="69" t="s">
        <v>367</v>
      </c>
      <c r="AA7" s="69" t="s">
        <v>239</v>
      </c>
      <c r="AB7" s="81"/>
      <c r="AC7" s="81"/>
    </row>
    <row r="8" spans="1:29" ht="19.5" customHeight="1">
      <c r="A8" s="70" t="s">
        <v>136</v>
      </c>
      <c r="B8" s="70" t="s">
        <v>136</v>
      </c>
      <c r="C8" s="70">
        <v>1</v>
      </c>
      <c r="D8" s="71">
        <v>2</v>
      </c>
      <c r="E8" s="71">
        <v>3</v>
      </c>
      <c r="F8" s="71">
        <v>4</v>
      </c>
      <c r="G8" s="70">
        <v>5</v>
      </c>
      <c r="H8" s="70">
        <v>6</v>
      </c>
      <c r="I8" s="70">
        <v>7</v>
      </c>
      <c r="J8" s="70">
        <v>8</v>
      </c>
      <c r="K8" s="70">
        <v>9</v>
      </c>
      <c r="L8" s="70">
        <v>10</v>
      </c>
      <c r="M8" s="70">
        <v>11</v>
      </c>
      <c r="N8" s="70">
        <v>12</v>
      </c>
      <c r="O8" s="70">
        <v>13</v>
      </c>
      <c r="P8" s="70">
        <v>14</v>
      </c>
      <c r="Q8" s="70">
        <v>15</v>
      </c>
      <c r="R8" s="70">
        <v>16</v>
      </c>
      <c r="S8" s="70">
        <v>17</v>
      </c>
      <c r="T8" s="70">
        <v>18</v>
      </c>
      <c r="U8" s="70" t="s">
        <v>368</v>
      </c>
      <c r="V8" s="70" t="s">
        <v>369</v>
      </c>
      <c r="W8" s="70" t="s">
        <v>370</v>
      </c>
      <c r="X8" s="70" t="s">
        <v>371</v>
      </c>
      <c r="Y8" s="70" t="s">
        <v>372</v>
      </c>
      <c r="Z8" s="70" t="s">
        <v>373</v>
      </c>
      <c r="AA8" s="70" t="s">
        <v>374</v>
      </c>
      <c r="AB8" s="70" t="s">
        <v>375</v>
      </c>
      <c r="AC8" s="70" t="s">
        <v>376</v>
      </c>
    </row>
    <row r="9" spans="1:29" s="4" customFormat="1" ht="15" customHeight="1">
      <c r="A9" s="72">
        <v>201001</v>
      </c>
      <c r="B9" s="73" t="s">
        <v>377</v>
      </c>
      <c r="C9" s="74">
        <f aca="true" t="shared" si="0" ref="C9:C14">D9+J9+K9</f>
        <v>1043.29</v>
      </c>
      <c r="D9" s="72">
        <f aca="true" t="shared" si="1" ref="D9:D14">SUM(E9:G9)</f>
        <v>863.29</v>
      </c>
      <c r="E9" s="72">
        <v>0</v>
      </c>
      <c r="F9" s="72">
        <v>53.29</v>
      </c>
      <c r="G9" s="72">
        <f>H9+I9</f>
        <v>810</v>
      </c>
      <c r="H9" s="72">
        <v>0</v>
      </c>
      <c r="I9" s="72">
        <v>810</v>
      </c>
      <c r="J9" s="72">
        <v>0</v>
      </c>
      <c r="K9" s="72">
        <v>180</v>
      </c>
      <c r="L9" s="72">
        <f>M9+S9+T9</f>
        <v>738.4</v>
      </c>
      <c r="M9" s="72">
        <f>SUM(N9:P9)</f>
        <v>738.4</v>
      </c>
      <c r="N9" s="72">
        <v>0</v>
      </c>
      <c r="O9" s="72">
        <v>47.4</v>
      </c>
      <c r="P9" s="72">
        <f>Q9+R9</f>
        <v>691</v>
      </c>
      <c r="Q9" s="72">
        <v>0</v>
      </c>
      <c r="R9" s="72">
        <v>691</v>
      </c>
      <c r="S9" s="72">
        <v>0</v>
      </c>
      <c r="T9" s="72">
        <v>0</v>
      </c>
      <c r="U9" s="72">
        <f aca="true" t="shared" si="2" ref="U9:U14">V9+AC9</f>
        <v>-304.89</v>
      </c>
      <c r="V9" s="72">
        <f aca="true" t="shared" si="3" ref="U9:AC9">M9-D9</f>
        <v>-124.88999999999999</v>
      </c>
      <c r="W9" s="72">
        <f t="shared" si="3"/>
        <v>0</v>
      </c>
      <c r="X9" s="72">
        <f t="shared" si="3"/>
        <v>-5.890000000000001</v>
      </c>
      <c r="Y9" s="72">
        <f t="shared" si="3"/>
        <v>-119</v>
      </c>
      <c r="Z9" s="72">
        <f t="shared" si="3"/>
        <v>0</v>
      </c>
      <c r="AA9" s="72">
        <f t="shared" si="3"/>
        <v>-119</v>
      </c>
      <c r="AB9" s="72">
        <f t="shared" si="3"/>
        <v>0</v>
      </c>
      <c r="AC9" s="72">
        <f t="shared" si="3"/>
        <v>-180</v>
      </c>
    </row>
    <row r="10" spans="1:29" ht="15" customHeight="1">
      <c r="A10" s="73">
        <v>20100101</v>
      </c>
      <c r="B10" s="73" t="s">
        <v>137</v>
      </c>
      <c r="C10" s="74">
        <f t="shared" si="0"/>
        <v>193.29</v>
      </c>
      <c r="D10" s="72">
        <f t="shared" si="1"/>
        <v>13.29</v>
      </c>
      <c r="E10" s="74"/>
      <c r="F10" s="74">
        <v>13.29</v>
      </c>
      <c r="G10" s="74"/>
      <c r="H10" s="74"/>
      <c r="I10" s="74">
        <v>380</v>
      </c>
      <c r="J10" s="74"/>
      <c r="K10" s="74">
        <v>180</v>
      </c>
      <c r="L10" s="74"/>
      <c r="M10" s="74"/>
      <c r="N10" s="74"/>
      <c r="O10" s="74">
        <v>18</v>
      </c>
      <c r="P10" s="74"/>
      <c r="Q10" s="74"/>
      <c r="R10" s="74">
        <v>350</v>
      </c>
      <c r="S10" s="74"/>
      <c r="T10" s="74"/>
      <c r="U10" s="72">
        <f t="shared" si="2"/>
        <v>-193.29</v>
      </c>
      <c r="V10" s="72">
        <f aca="true" t="shared" si="4" ref="V10:AC10">M10-D10</f>
        <v>-13.29</v>
      </c>
      <c r="W10" s="72">
        <f t="shared" si="4"/>
        <v>0</v>
      </c>
      <c r="X10" s="72">
        <f t="shared" si="4"/>
        <v>4.710000000000001</v>
      </c>
      <c r="Y10" s="72">
        <f t="shared" si="4"/>
        <v>0</v>
      </c>
      <c r="Z10" s="72">
        <f t="shared" si="4"/>
        <v>0</v>
      </c>
      <c r="AA10" s="72">
        <f t="shared" si="4"/>
        <v>-30</v>
      </c>
      <c r="AB10" s="72">
        <f t="shared" si="4"/>
        <v>0</v>
      </c>
      <c r="AC10" s="72">
        <f t="shared" si="4"/>
        <v>-180</v>
      </c>
    </row>
    <row r="11" spans="1:29" ht="15" customHeight="1">
      <c r="A11" s="73">
        <v>20100102</v>
      </c>
      <c r="B11" s="73" t="s">
        <v>378</v>
      </c>
      <c r="C11" s="74">
        <f t="shared" si="0"/>
        <v>2</v>
      </c>
      <c r="D11" s="72">
        <f t="shared" si="1"/>
        <v>2</v>
      </c>
      <c r="E11" s="74"/>
      <c r="F11" s="74">
        <v>2</v>
      </c>
      <c r="G11" s="74"/>
      <c r="H11" s="74"/>
      <c r="I11" s="74">
        <v>30</v>
      </c>
      <c r="J11" s="74"/>
      <c r="K11" s="74"/>
      <c r="L11" s="74"/>
      <c r="M11" s="74"/>
      <c r="N11" s="74"/>
      <c r="O11" s="74">
        <v>1</v>
      </c>
      <c r="P11" s="74"/>
      <c r="Q11" s="74"/>
      <c r="R11" s="74">
        <v>17</v>
      </c>
      <c r="S11" s="74"/>
      <c r="T11" s="74"/>
      <c r="U11" s="72">
        <f t="shared" si="2"/>
        <v>-2</v>
      </c>
      <c r="V11" s="72">
        <f aca="true" t="shared" si="5" ref="V11:AC11">M11-D11</f>
        <v>-2</v>
      </c>
      <c r="W11" s="72">
        <f t="shared" si="5"/>
        <v>0</v>
      </c>
      <c r="X11" s="72">
        <f t="shared" si="5"/>
        <v>-1</v>
      </c>
      <c r="Y11" s="72">
        <f t="shared" si="5"/>
        <v>0</v>
      </c>
      <c r="Z11" s="72">
        <f t="shared" si="5"/>
        <v>0</v>
      </c>
      <c r="AA11" s="72">
        <f t="shared" si="5"/>
        <v>-13</v>
      </c>
      <c r="AB11" s="72">
        <f t="shared" si="5"/>
        <v>0</v>
      </c>
      <c r="AC11" s="72">
        <f t="shared" si="5"/>
        <v>0</v>
      </c>
    </row>
    <row r="12" spans="1:29" ht="15" customHeight="1">
      <c r="A12" s="73">
        <v>20100103</v>
      </c>
      <c r="B12" s="73" t="s">
        <v>141</v>
      </c>
      <c r="C12" s="74">
        <f t="shared" si="0"/>
        <v>11</v>
      </c>
      <c r="D12" s="72">
        <f t="shared" si="1"/>
        <v>11</v>
      </c>
      <c r="E12" s="74"/>
      <c r="F12" s="74">
        <v>11</v>
      </c>
      <c r="G12" s="74"/>
      <c r="H12" s="74"/>
      <c r="I12" s="74">
        <v>100</v>
      </c>
      <c r="J12" s="74"/>
      <c r="K12" s="74"/>
      <c r="L12" s="77"/>
      <c r="M12" s="74"/>
      <c r="N12" s="74"/>
      <c r="O12" s="74">
        <v>9</v>
      </c>
      <c r="P12" s="74"/>
      <c r="Q12" s="74"/>
      <c r="R12" s="74">
        <v>80</v>
      </c>
      <c r="S12" s="74"/>
      <c r="T12" s="74"/>
      <c r="U12" s="72">
        <f t="shared" si="2"/>
        <v>-11</v>
      </c>
      <c r="V12" s="72">
        <f aca="true" t="shared" si="6" ref="V12:AC12">M12-D12</f>
        <v>-11</v>
      </c>
      <c r="W12" s="72">
        <f t="shared" si="6"/>
        <v>0</v>
      </c>
      <c r="X12" s="72">
        <f t="shared" si="6"/>
        <v>-2</v>
      </c>
      <c r="Y12" s="72">
        <f t="shared" si="6"/>
        <v>0</v>
      </c>
      <c r="Z12" s="72">
        <f t="shared" si="6"/>
        <v>0</v>
      </c>
      <c r="AA12" s="72">
        <f t="shared" si="6"/>
        <v>-20</v>
      </c>
      <c r="AB12" s="72">
        <f t="shared" si="6"/>
        <v>0</v>
      </c>
      <c r="AC12" s="72">
        <f t="shared" si="6"/>
        <v>0</v>
      </c>
    </row>
    <row r="13" spans="1:29" ht="15" customHeight="1">
      <c r="A13" s="73">
        <v>20100104</v>
      </c>
      <c r="B13" s="73" t="s">
        <v>138</v>
      </c>
      <c r="C13" s="74">
        <f t="shared" si="0"/>
        <v>13</v>
      </c>
      <c r="D13" s="72">
        <f t="shared" si="1"/>
        <v>13</v>
      </c>
      <c r="E13" s="74"/>
      <c r="F13" s="74">
        <v>13</v>
      </c>
      <c r="G13" s="74"/>
      <c r="H13" s="74"/>
      <c r="I13" s="74">
        <v>160</v>
      </c>
      <c r="J13" s="74"/>
      <c r="K13" s="74"/>
      <c r="L13" s="74"/>
      <c r="M13" s="77"/>
      <c r="N13" s="74"/>
      <c r="O13" s="74">
        <v>11.4</v>
      </c>
      <c r="P13" s="74"/>
      <c r="Q13" s="74"/>
      <c r="R13" s="74">
        <v>120</v>
      </c>
      <c r="S13" s="74"/>
      <c r="T13" s="74"/>
      <c r="U13" s="72">
        <f t="shared" si="2"/>
        <v>-13</v>
      </c>
      <c r="V13" s="72">
        <f aca="true" t="shared" si="7" ref="V13:AC13">M13-D13</f>
        <v>-13</v>
      </c>
      <c r="W13" s="72">
        <f t="shared" si="7"/>
        <v>0</v>
      </c>
      <c r="X13" s="72">
        <f t="shared" si="7"/>
        <v>-1.5999999999999996</v>
      </c>
      <c r="Y13" s="72">
        <f t="shared" si="7"/>
        <v>0</v>
      </c>
      <c r="Z13" s="72">
        <f t="shared" si="7"/>
        <v>0</v>
      </c>
      <c r="AA13" s="72">
        <f t="shared" si="7"/>
        <v>-40</v>
      </c>
      <c r="AB13" s="72">
        <f t="shared" si="7"/>
        <v>0</v>
      </c>
      <c r="AC13" s="72">
        <f t="shared" si="7"/>
        <v>0</v>
      </c>
    </row>
    <row r="14" spans="1:29" ht="15" customHeight="1">
      <c r="A14" s="73">
        <v>20100105</v>
      </c>
      <c r="B14" s="75" t="s">
        <v>140</v>
      </c>
      <c r="C14" s="74">
        <f t="shared" si="0"/>
        <v>14</v>
      </c>
      <c r="D14" s="72">
        <f t="shared" si="1"/>
        <v>14</v>
      </c>
      <c r="E14" s="74"/>
      <c r="F14" s="74">
        <v>14</v>
      </c>
      <c r="G14" s="74"/>
      <c r="H14" s="74"/>
      <c r="I14" s="74">
        <v>140</v>
      </c>
      <c r="J14" s="74"/>
      <c r="K14" s="74"/>
      <c r="L14" s="77"/>
      <c r="M14" s="77"/>
      <c r="N14" s="74"/>
      <c r="O14" s="74">
        <v>8</v>
      </c>
      <c r="P14" s="74"/>
      <c r="Q14" s="74"/>
      <c r="R14" s="74">
        <v>124</v>
      </c>
      <c r="S14" s="74"/>
      <c r="T14" s="74"/>
      <c r="U14" s="72">
        <f t="shared" si="2"/>
        <v>-14</v>
      </c>
      <c r="V14" s="72">
        <f aca="true" t="shared" si="8" ref="V14:AC14">M14-D14</f>
        <v>-14</v>
      </c>
      <c r="W14" s="72">
        <f t="shared" si="8"/>
        <v>0</v>
      </c>
      <c r="X14" s="72">
        <f t="shared" si="8"/>
        <v>-6</v>
      </c>
      <c r="Y14" s="72">
        <f t="shared" si="8"/>
        <v>0</v>
      </c>
      <c r="Z14" s="72">
        <f t="shared" si="8"/>
        <v>0</v>
      </c>
      <c r="AA14" s="72">
        <f t="shared" si="8"/>
        <v>-16</v>
      </c>
      <c r="AB14" s="72">
        <f t="shared" si="8"/>
        <v>0</v>
      </c>
      <c r="AC14" s="72">
        <f t="shared" si="8"/>
        <v>0</v>
      </c>
    </row>
    <row r="15" spans="1:29" ht="15" customHeight="1">
      <c r="A15" s="75"/>
      <c r="B15" s="75"/>
      <c r="C15" s="76"/>
      <c r="D15" s="77"/>
      <c r="E15" s="77"/>
      <c r="F15" s="74"/>
      <c r="G15" s="74"/>
      <c r="H15" s="74"/>
      <c r="I15" s="74"/>
      <c r="J15" s="74"/>
      <c r="K15" s="74"/>
      <c r="L15" s="77"/>
      <c r="M15" s="77"/>
      <c r="N15" s="77"/>
      <c r="O15" s="74"/>
      <c r="P15" s="74"/>
      <c r="Q15" s="74"/>
      <c r="R15" s="74"/>
      <c r="S15" s="74"/>
      <c r="T15" s="74"/>
      <c r="U15" s="77"/>
      <c r="V15" s="77"/>
      <c r="W15" s="77"/>
      <c r="X15" s="74"/>
      <c r="Y15" s="74"/>
      <c r="Z15" s="74"/>
      <c r="AA15" s="74"/>
      <c r="AB15" s="74"/>
      <c r="AC15" s="74"/>
    </row>
    <row r="16" spans="7:11" ht="12.75" customHeight="1">
      <c r="G16" s="59"/>
      <c r="H16" s="59"/>
      <c r="K16" s="59"/>
    </row>
    <row r="17" spans="8:11" ht="12.75" customHeight="1">
      <c r="H17" s="59"/>
      <c r="K17" s="59"/>
    </row>
    <row r="18" spans="8:11" ht="12.75" customHeight="1">
      <c r="H18" s="59"/>
      <c r="K18" s="59"/>
    </row>
    <row r="19" spans="9:11" ht="12.75" customHeight="1">
      <c r="I19" s="59"/>
      <c r="K19" s="59"/>
    </row>
    <row r="20" spans="9:10" ht="12.75" customHeight="1">
      <c r="I20" s="59"/>
      <c r="J20" s="59"/>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1" sqref="A1"/>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37</v>
      </c>
      <c r="B1" s="13"/>
      <c r="C1" s="13"/>
      <c r="D1" s="13"/>
    </row>
    <row r="2" spans="1:9" ht="33.75" customHeight="1">
      <c r="A2" s="14" t="s">
        <v>38</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379</v>
      </c>
      <c r="B5" s="20"/>
      <c r="C5" s="20"/>
      <c r="D5" s="21"/>
      <c r="E5" s="21"/>
      <c r="F5" s="21"/>
      <c r="G5" s="21"/>
      <c r="H5" s="21"/>
      <c r="I5" s="21"/>
    </row>
    <row r="6" spans="1:9" ht="21.75" customHeight="1">
      <c r="A6" s="22" t="s">
        <v>380</v>
      </c>
      <c r="B6" s="23"/>
      <c r="C6" s="23"/>
      <c r="D6" s="24"/>
      <c r="E6" s="24"/>
      <c r="F6" s="22" t="s">
        <v>381</v>
      </c>
      <c r="G6" s="25"/>
      <c r="H6" s="21"/>
      <c r="I6" s="21"/>
    </row>
    <row r="7" spans="1:9" ht="21.75" customHeight="1">
      <c r="A7" s="26" t="s">
        <v>382</v>
      </c>
      <c r="B7" s="27"/>
      <c r="C7" s="28"/>
      <c r="D7" s="29" t="s">
        <v>383</v>
      </c>
      <c r="E7" s="29"/>
      <c r="F7" s="30" t="s">
        <v>384</v>
      </c>
      <c r="G7" s="31"/>
      <c r="H7" s="32"/>
      <c r="I7" s="48"/>
    </row>
    <row r="8" spans="1:9" ht="21.75" customHeight="1">
      <c r="A8" s="33"/>
      <c r="B8" s="34"/>
      <c r="C8" s="35"/>
      <c r="D8" s="29" t="s">
        <v>385</v>
      </c>
      <c r="E8" s="29"/>
      <c r="F8" s="30" t="s">
        <v>385</v>
      </c>
      <c r="G8" s="31"/>
      <c r="H8" s="32"/>
      <c r="I8" s="48"/>
    </row>
    <row r="9" spans="1:9" ht="21.75" customHeight="1">
      <c r="A9" s="36"/>
      <c r="B9" s="37"/>
      <c r="C9" s="38"/>
      <c r="D9" s="29" t="s">
        <v>386</v>
      </c>
      <c r="E9" s="29"/>
      <c r="F9" s="30" t="s">
        <v>387</v>
      </c>
      <c r="G9" s="31"/>
      <c r="H9" s="32"/>
      <c r="I9" s="48"/>
    </row>
    <row r="10" spans="1:9" ht="21.75" customHeight="1">
      <c r="A10" s="21" t="s">
        <v>388</v>
      </c>
      <c r="B10" s="24" t="s">
        <v>389</v>
      </c>
      <c r="C10" s="24"/>
      <c r="D10" s="24"/>
      <c r="E10" s="24"/>
      <c r="F10" s="22" t="s">
        <v>390</v>
      </c>
      <c r="G10" s="23"/>
      <c r="H10" s="23"/>
      <c r="I10" s="25"/>
    </row>
    <row r="11" spans="1:9" ht="100.5" customHeight="1">
      <c r="A11" s="39"/>
      <c r="B11" s="40" t="s">
        <v>391</v>
      </c>
      <c r="C11" s="40"/>
      <c r="D11" s="40"/>
      <c r="E11" s="40"/>
      <c r="F11" s="41" t="s">
        <v>391</v>
      </c>
      <c r="G11" s="42"/>
      <c r="H11" s="43"/>
      <c r="I11" s="49"/>
    </row>
    <row r="12" spans="1:9" ht="24">
      <c r="A12" s="24" t="s">
        <v>392</v>
      </c>
      <c r="B12" s="44" t="s">
        <v>393</v>
      </c>
      <c r="C12" s="24" t="s">
        <v>394</v>
      </c>
      <c r="D12" s="24" t="s">
        <v>395</v>
      </c>
      <c r="E12" s="24" t="s">
        <v>396</v>
      </c>
      <c r="F12" s="24" t="s">
        <v>394</v>
      </c>
      <c r="G12" s="24" t="s">
        <v>395</v>
      </c>
      <c r="H12" s="24"/>
      <c r="I12" s="24" t="s">
        <v>396</v>
      </c>
    </row>
    <row r="13" spans="1:9" ht="21.75" customHeight="1">
      <c r="A13" s="24"/>
      <c r="B13" s="24" t="s">
        <v>397</v>
      </c>
      <c r="C13" s="24" t="s">
        <v>398</v>
      </c>
      <c r="D13" s="29" t="s">
        <v>399</v>
      </c>
      <c r="E13" s="45"/>
      <c r="F13" s="24" t="s">
        <v>398</v>
      </c>
      <c r="G13" s="46" t="s">
        <v>399</v>
      </c>
      <c r="H13" s="46"/>
      <c r="I13" s="45"/>
    </row>
    <row r="14" spans="1:9" ht="21.75" customHeight="1">
      <c r="A14" s="24"/>
      <c r="B14" s="21"/>
      <c r="C14" s="24"/>
      <c r="D14" s="29" t="s">
        <v>400</v>
      </c>
      <c r="E14" s="45"/>
      <c r="F14" s="24"/>
      <c r="G14" s="46" t="s">
        <v>400</v>
      </c>
      <c r="H14" s="46"/>
      <c r="I14" s="45"/>
    </row>
    <row r="15" spans="1:9" ht="21.75" customHeight="1">
      <c r="A15" s="24"/>
      <c r="B15" s="21"/>
      <c r="C15" s="24"/>
      <c r="D15" s="29" t="s">
        <v>401</v>
      </c>
      <c r="E15" s="45"/>
      <c r="F15" s="24"/>
      <c r="G15" s="46" t="s">
        <v>401</v>
      </c>
      <c r="H15" s="46"/>
      <c r="I15" s="45"/>
    </row>
    <row r="16" spans="1:9" ht="21.75" customHeight="1">
      <c r="A16" s="24"/>
      <c r="B16" s="21"/>
      <c r="C16" s="24" t="s">
        <v>402</v>
      </c>
      <c r="D16" s="29" t="s">
        <v>399</v>
      </c>
      <c r="E16" s="45"/>
      <c r="F16" s="24" t="s">
        <v>402</v>
      </c>
      <c r="G16" s="46" t="s">
        <v>399</v>
      </c>
      <c r="H16" s="46"/>
      <c r="I16" s="45"/>
    </row>
    <row r="17" spans="1:9" ht="21.75" customHeight="1">
      <c r="A17" s="24"/>
      <c r="B17" s="21"/>
      <c r="C17" s="24"/>
      <c r="D17" s="29" t="s">
        <v>400</v>
      </c>
      <c r="E17" s="45"/>
      <c r="F17" s="24"/>
      <c r="G17" s="46" t="s">
        <v>400</v>
      </c>
      <c r="H17" s="46"/>
      <c r="I17" s="45"/>
    </row>
    <row r="18" spans="1:9" ht="21.75" customHeight="1">
      <c r="A18" s="24"/>
      <c r="B18" s="21"/>
      <c r="C18" s="24"/>
      <c r="D18" s="29" t="s">
        <v>401</v>
      </c>
      <c r="E18" s="45"/>
      <c r="F18" s="24"/>
      <c r="G18" s="46" t="s">
        <v>401</v>
      </c>
      <c r="H18" s="46"/>
      <c r="I18" s="45"/>
    </row>
    <row r="19" spans="1:9" ht="21.75" customHeight="1">
      <c r="A19" s="24"/>
      <c r="B19" s="21"/>
      <c r="C19" s="24" t="s">
        <v>403</v>
      </c>
      <c r="D19" s="29" t="s">
        <v>399</v>
      </c>
      <c r="E19" s="45"/>
      <c r="F19" s="24" t="s">
        <v>403</v>
      </c>
      <c r="G19" s="46" t="s">
        <v>399</v>
      </c>
      <c r="H19" s="46"/>
      <c r="I19" s="45"/>
    </row>
    <row r="20" spans="1:9" ht="21.75" customHeight="1">
      <c r="A20" s="24"/>
      <c r="B20" s="21"/>
      <c r="C20" s="24"/>
      <c r="D20" s="29" t="s">
        <v>400</v>
      </c>
      <c r="E20" s="45"/>
      <c r="F20" s="24"/>
      <c r="G20" s="46" t="s">
        <v>400</v>
      </c>
      <c r="H20" s="46"/>
      <c r="I20" s="45"/>
    </row>
    <row r="21" spans="1:9" ht="21.75" customHeight="1">
      <c r="A21" s="24"/>
      <c r="B21" s="21"/>
      <c r="C21" s="24"/>
      <c r="D21" s="29" t="s">
        <v>401</v>
      </c>
      <c r="E21" s="45"/>
      <c r="F21" s="24"/>
      <c r="G21" s="46" t="s">
        <v>401</v>
      </c>
      <c r="H21" s="46"/>
      <c r="I21" s="45"/>
    </row>
    <row r="22" spans="1:9" ht="21.75" customHeight="1">
      <c r="A22" s="24"/>
      <c r="B22" s="21"/>
      <c r="C22" s="24" t="s">
        <v>404</v>
      </c>
      <c r="D22" s="29" t="s">
        <v>399</v>
      </c>
      <c r="E22" s="45"/>
      <c r="F22" s="24" t="s">
        <v>404</v>
      </c>
      <c r="G22" s="46" t="s">
        <v>399</v>
      </c>
      <c r="H22" s="46"/>
      <c r="I22" s="45"/>
    </row>
    <row r="23" spans="1:9" ht="21.75" customHeight="1">
      <c r="A23" s="24"/>
      <c r="B23" s="21"/>
      <c r="C23" s="24"/>
      <c r="D23" s="29" t="s">
        <v>400</v>
      </c>
      <c r="E23" s="45"/>
      <c r="F23" s="24"/>
      <c r="G23" s="46" t="s">
        <v>400</v>
      </c>
      <c r="H23" s="46"/>
      <c r="I23" s="45"/>
    </row>
    <row r="24" spans="1:9" ht="21.75" customHeight="1">
      <c r="A24" s="24"/>
      <c r="B24" s="21"/>
      <c r="C24" s="24"/>
      <c r="D24" s="29" t="s">
        <v>401</v>
      </c>
      <c r="E24" s="45"/>
      <c r="F24" s="24"/>
      <c r="G24" s="46" t="s">
        <v>401</v>
      </c>
      <c r="H24" s="46"/>
      <c r="I24" s="45"/>
    </row>
    <row r="25" spans="1:9" ht="21.75" customHeight="1">
      <c r="A25" s="24"/>
      <c r="B25" s="21"/>
      <c r="C25" s="24" t="s">
        <v>405</v>
      </c>
      <c r="D25" s="45"/>
      <c r="E25" s="24"/>
      <c r="F25" s="24" t="s">
        <v>405</v>
      </c>
      <c r="G25" s="46"/>
      <c r="H25" s="46"/>
      <c r="I25" s="45"/>
    </row>
    <row r="26" spans="1:9" ht="21.75" customHeight="1">
      <c r="A26" s="24"/>
      <c r="B26" s="24" t="s">
        <v>406</v>
      </c>
      <c r="C26" s="24" t="s">
        <v>407</v>
      </c>
      <c r="D26" s="29" t="s">
        <v>399</v>
      </c>
      <c r="E26" s="45"/>
      <c r="F26" s="24" t="s">
        <v>407</v>
      </c>
      <c r="G26" s="46" t="s">
        <v>399</v>
      </c>
      <c r="H26" s="46"/>
      <c r="I26" s="45"/>
    </row>
    <row r="27" spans="1:9" ht="21.75" customHeight="1">
      <c r="A27" s="24"/>
      <c r="B27" s="21"/>
      <c r="C27" s="24"/>
      <c r="D27" s="29" t="s">
        <v>400</v>
      </c>
      <c r="E27" s="45"/>
      <c r="F27" s="24"/>
      <c r="G27" s="46" t="s">
        <v>400</v>
      </c>
      <c r="H27" s="46"/>
      <c r="I27" s="45"/>
    </row>
    <row r="28" spans="1:9" ht="21.75" customHeight="1">
      <c r="A28" s="24"/>
      <c r="B28" s="21"/>
      <c r="C28" s="24"/>
      <c r="D28" s="29" t="s">
        <v>401</v>
      </c>
      <c r="E28" s="45"/>
      <c r="F28" s="24"/>
      <c r="G28" s="46" t="s">
        <v>401</v>
      </c>
      <c r="H28" s="46"/>
      <c r="I28" s="45"/>
    </row>
    <row r="29" spans="1:9" ht="21.75" customHeight="1">
      <c r="A29" s="24"/>
      <c r="B29" s="21"/>
      <c r="C29" s="24" t="s">
        <v>408</v>
      </c>
      <c r="D29" s="29" t="s">
        <v>399</v>
      </c>
      <c r="E29" s="45"/>
      <c r="F29" s="24" t="s">
        <v>408</v>
      </c>
      <c r="G29" s="46" t="s">
        <v>399</v>
      </c>
      <c r="H29" s="46"/>
      <c r="I29" s="45"/>
    </row>
    <row r="30" spans="1:9" ht="21.75" customHeight="1">
      <c r="A30" s="24"/>
      <c r="B30" s="21"/>
      <c r="C30" s="24"/>
      <c r="D30" s="29" t="s">
        <v>400</v>
      </c>
      <c r="E30" s="45"/>
      <c r="F30" s="24"/>
      <c r="G30" s="46" t="s">
        <v>400</v>
      </c>
      <c r="H30" s="46"/>
      <c r="I30" s="45"/>
    </row>
    <row r="31" spans="1:9" ht="21.75" customHeight="1">
      <c r="A31" s="24"/>
      <c r="B31" s="21"/>
      <c r="C31" s="24"/>
      <c r="D31" s="29" t="s">
        <v>401</v>
      </c>
      <c r="E31" s="45"/>
      <c r="F31" s="24"/>
      <c r="G31" s="46" t="s">
        <v>401</v>
      </c>
      <c r="H31" s="46"/>
      <c r="I31" s="45"/>
    </row>
    <row r="32" spans="1:9" ht="21.75" customHeight="1">
      <c r="A32" s="24"/>
      <c r="B32" s="21"/>
      <c r="C32" s="24" t="s">
        <v>409</v>
      </c>
      <c r="D32" s="29" t="s">
        <v>399</v>
      </c>
      <c r="E32" s="45"/>
      <c r="F32" s="24" t="s">
        <v>409</v>
      </c>
      <c r="G32" s="46" t="s">
        <v>399</v>
      </c>
      <c r="H32" s="46"/>
      <c r="I32" s="45"/>
    </row>
    <row r="33" spans="1:9" ht="21.75" customHeight="1">
      <c r="A33" s="24"/>
      <c r="B33" s="21"/>
      <c r="C33" s="24"/>
      <c r="D33" s="29" t="s">
        <v>400</v>
      </c>
      <c r="E33" s="45"/>
      <c r="F33" s="24"/>
      <c r="G33" s="46" t="s">
        <v>400</v>
      </c>
      <c r="H33" s="46"/>
      <c r="I33" s="45"/>
    </row>
    <row r="34" spans="1:9" ht="21.75" customHeight="1">
      <c r="A34" s="24"/>
      <c r="B34" s="21"/>
      <c r="C34" s="24"/>
      <c r="D34" s="29" t="s">
        <v>401</v>
      </c>
      <c r="E34" s="45"/>
      <c r="F34" s="24"/>
      <c r="G34" s="46" t="s">
        <v>401</v>
      </c>
      <c r="H34" s="46"/>
      <c r="I34" s="45"/>
    </row>
    <row r="35" spans="1:9" ht="21.75" customHeight="1">
      <c r="A35" s="24"/>
      <c r="B35" s="21"/>
      <c r="C35" s="24" t="s">
        <v>410</v>
      </c>
      <c r="D35" s="29" t="s">
        <v>399</v>
      </c>
      <c r="E35" s="45"/>
      <c r="F35" s="24" t="s">
        <v>410</v>
      </c>
      <c r="G35" s="46" t="s">
        <v>399</v>
      </c>
      <c r="H35" s="46"/>
      <c r="I35" s="45"/>
    </row>
    <row r="36" spans="1:9" ht="21.75" customHeight="1">
      <c r="A36" s="24"/>
      <c r="B36" s="21"/>
      <c r="C36" s="24"/>
      <c r="D36" s="29" t="s">
        <v>400</v>
      </c>
      <c r="E36" s="45"/>
      <c r="F36" s="24"/>
      <c r="G36" s="46" t="s">
        <v>400</v>
      </c>
      <c r="H36" s="46"/>
      <c r="I36" s="45"/>
    </row>
    <row r="37" spans="1:9" ht="21.75" customHeight="1">
      <c r="A37" s="24"/>
      <c r="B37" s="21"/>
      <c r="C37" s="24"/>
      <c r="D37" s="29" t="s">
        <v>401</v>
      </c>
      <c r="E37" s="45"/>
      <c r="F37" s="24"/>
      <c r="G37" s="46" t="s">
        <v>401</v>
      </c>
      <c r="H37" s="46"/>
      <c r="I37" s="45"/>
    </row>
    <row r="38" spans="1:9" ht="21.75" customHeight="1">
      <c r="A38" s="24"/>
      <c r="B38" s="21"/>
      <c r="C38" s="24" t="s">
        <v>405</v>
      </c>
      <c r="D38" s="45"/>
      <c r="E38" s="45"/>
      <c r="F38" s="24" t="s">
        <v>405</v>
      </c>
      <c r="G38" s="46"/>
      <c r="H38" s="46"/>
      <c r="I38" s="45"/>
    </row>
    <row r="39" spans="1:9" ht="21.75" customHeight="1">
      <c r="A39" s="24"/>
      <c r="B39" s="24" t="s">
        <v>411</v>
      </c>
      <c r="C39" s="24" t="s">
        <v>412</v>
      </c>
      <c r="D39" s="29" t="s">
        <v>399</v>
      </c>
      <c r="E39" s="21"/>
      <c r="F39" s="24" t="s">
        <v>412</v>
      </c>
      <c r="G39" s="46" t="s">
        <v>399</v>
      </c>
      <c r="H39" s="46"/>
      <c r="I39" s="45"/>
    </row>
    <row r="40" spans="1:9" ht="21.75" customHeight="1">
      <c r="A40" s="24"/>
      <c r="B40" s="24"/>
      <c r="C40" s="24"/>
      <c r="D40" s="29" t="s">
        <v>400</v>
      </c>
      <c r="E40" s="24"/>
      <c r="F40" s="24"/>
      <c r="G40" s="46" t="s">
        <v>400</v>
      </c>
      <c r="H40" s="46"/>
      <c r="I40" s="45"/>
    </row>
    <row r="41" spans="1:9" ht="21.75" customHeight="1">
      <c r="A41" s="24"/>
      <c r="B41" s="24"/>
      <c r="C41" s="24"/>
      <c r="D41" s="29" t="s">
        <v>401</v>
      </c>
      <c r="E41" s="24"/>
      <c r="F41" s="24"/>
      <c r="G41" s="46" t="s">
        <v>401</v>
      </c>
      <c r="H41" s="46"/>
      <c r="I41" s="45"/>
    </row>
    <row r="42" spans="1:9" ht="21.75" customHeight="1">
      <c r="A42" s="24"/>
      <c r="B42" s="24"/>
      <c r="C42" s="24" t="s">
        <v>405</v>
      </c>
      <c r="D42" s="45"/>
      <c r="E42" s="24"/>
      <c r="F42" s="24" t="s">
        <v>405</v>
      </c>
      <c r="G42" s="46"/>
      <c r="H42" s="46"/>
      <c r="I42" s="45"/>
    </row>
    <row r="43" spans="1:9" ht="21" customHeight="1">
      <c r="A43" s="47" t="s">
        <v>413</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2" sqref="A2:H2"/>
    </sheetView>
  </sheetViews>
  <sheetFormatPr defaultColWidth="12" defaultRowHeight="11.25"/>
  <cols>
    <col min="1" max="1" width="12" style="11" customWidth="1"/>
    <col min="2" max="3" width="16.33203125" style="11" customWidth="1"/>
    <col min="4" max="4" width="9.33203125" style="11" customWidth="1"/>
    <col min="5" max="5" width="42" style="11" customWidth="1"/>
    <col min="6" max="8" width="18" style="11" customWidth="1"/>
    <col min="9" max="16384" width="12" style="11" customWidth="1"/>
  </cols>
  <sheetData>
    <row r="1" spans="1:4" s="50" customFormat="1" ht="16.5" customHeight="1">
      <c r="A1" s="12" t="s">
        <v>40</v>
      </c>
      <c r="B1" s="52"/>
      <c r="C1" s="52"/>
      <c r="D1" s="52"/>
    </row>
    <row r="2" spans="1:8" ht="23.25" customHeight="1">
      <c r="A2" s="14" t="s">
        <v>41</v>
      </c>
      <c r="B2" s="14"/>
      <c r="C2" s="14"/>
      <c r="D2" s="14"/>
      <c r="E2" s="14"/>
      <c r="F2" s="14"/>
      <c r="G2" s="14"/>
      <c r="H2" s="14"/>
    </row>
    <row r="3" spans="1:8" ht="18" customHeight="1">
      <c r="A3" s="15"/>
      <c r="B3" s="15"/>
      <c r="C3" s="15"/>
      <c r="D3" s="15"/>
      <c r="E3" s="15"/>
      <c r="F3" s="15"/>
      <c r="G3" s="15"/>
      <c r="H3" s="15"/>
    </row>
    <row r="4" spans="1:4" s="50" customFormat="1" ht="17.25" customHeight="1">
      <c r="A4" s="12"/>
      <c r="B4" s="12"/>
      <c r="C4" s="12"/>
      <c r="D4" s="12"/>
    </row>
    <row r="5" spans="1:8" ht="21.75" customHeight="1">
      <c r="A5" s="24" t="s">
        <v>414</v>
      </c>
      <c r="B5" s="24"/>
      <c r="C5" s="24"/>
      <c r="D5" s="24"/>
      <c r="E5" s="24"/>
      <c r="F5" s="24"/>
      <c r="G5" s="24"/>
      <c r="H5" s="24"/>
    </row>
    <row r="6" spans="1:8" ht="21.75" customHeight="1">
      <c r="A6" s="24" t="s">
        <v>415</v>
      </c>
      <c r="B6" s="24" t="s">
        <v>416</v>
      </c>
      <c r="C6" s="24"/>
      <c r="D6" s="21" t="s">
        <v>417</v>
      </c>
      <c r="E6" s="21"/>
      <c r="F6" s="21" t="s">
        <v>418</v>
      </c>
      <c r="G6" s="21"/>
      <c r="H6" s="21"/>
    </row>
    <row r="7" spans="1:8" ht="21.75" customHeight="1">
      <c r="A7" s="24"/>
      <c r="B7" s="24"/>
      <c r="C7" s="24"/>
      <c r="D7" s="21"/>
      <c r="E7" s="21"/>
      <c r="F7" s="21" t="s">
        <v>419</v>
      </c>
      <c r="G7" s="21" t="s">
        <v>420</v>
      </c>
      <c r="H7" s="21" t="s">
        <v>421</v>
      </c>
    </row>
    <row r="8" spans="1:8" ht="21.75" customHeight="1">
      <c r="A8" s="24"/>
      <c r="B8" s="24" t="s">
        <v>422</v>
      </c>
      <c r="C8" s="24"/>
      <c r="D8" s="24"/>
      <c r="E8" s="24"/>
      <c r="F8" s="45"/>
      <c r="G8" s="45"/>
      <c r="H8" s="45"/>
    </row>
    <row r="9" spans="1:8" ht="21.75" customHeight="1">
      <c r="A9" s="24"/>
      <c r="B9" s="24" t="s">
        <v>423</v>
      </c>
      <c r="C9" s="24"/>
      <c r="D9" s="24"/>
      <c r="E9" s="24"/>
      <c r="F9" s="45"/>
      <c r="G9" s="45"/>
      <c r="H9" s="45"/>
    </row>
    <row r="10" spans="1:8" ht="21.75" customHeight="1">
      <c r="A10" s="24"/>
      <c r="B10" s="24" t="s">
        <v>424</v>
      </c>
      <c r="C10" s="24"/>
      <c r="D10" s="24"/>
      <c r="E10" s="24"/>
      <c r="F10" s="45"/>
      <c r="G10" s="45"/>
      <c r="H10" s="45"/>
    </row>
    <row r="11" spans="1:8" ht="21.75" customHeight="1">
      <c r="A11" s="24"/>
      <c r="B11" s="24" t="s">
        <v>405</v>
      </c>
      <c r="C11" s="24"/>
      <c r="D11" s="24"/>
      <c r="E11" s="24"/>
      <c r="F11" s="45"/>
      <c r="G11" s="45"/>
      <c r="H11" s="45"/>
    </row>
    <row r="12" spans="1:8" ht="21.75" customHeight="1">
      <c r="A12" s="24"/>
      <c r="B12" s="24" t="s">
        <v>425</v>
      </c>
      <c r="C12" s="24"/>
      <c r="D12" s="24"/>
      <c r="E12" s="21"/>
      <c r="F12" s="45"/>
      <c r="G12" s="45"/>
      <c r="H12" s="45"/>
    </row>
    <row r="13" spans="1:8" ht="73.5" customHeight="1">
      <c r="A13" s="21" t="s">
        <v>426</v>
      </c>
      <c r="B13" s="53" t="s">
        <v>391</v>
      </c>
      <c r="C13" s="54"/>
      <c r="D13" s="54"/>
      <c r="E13" s="54"/>
      <c r="F13" s="54"/>
      <c r="G13" s="54"/>
      <c r="H13" s="54"/>
    </row>
    <row r="14" spans="1:8" ht="21.75" customHeight="1">
      <c r="A14" s="24" t="s">
        <v>427</v>
      </c>
      <c r="B14" s="21" t="s">
        <v>428</v>
      </c>
      <c r="C14" s="21" t="s">
        <v>394</v>
      </c>
      <c r="D14" s="21"/>
      <c r="E14" s="21" t="s">
        <v>395</v>
      </c>
      <c r="F14" s="21"/>
      <c r="G14" s="21" t="s">
        <v>396</v>
      </c>
      <c r="H14" s="21"/>
    </row>
    <row r="15" spans="1:8" ht="21.75" customHeight="1">
      <c r="A15" s="21"/>
      <c r="B15" s="21" t="s">
        <v>429</v>
      </c>
      <c r="C15" s="21" t="s">
        <v>398</v>
      </c>
      <c r="D15" s="21"/>
      <c r="E15" s="46" t="s">
        <v>399</v>
      </c>
      <c r="F15" s="55"/>
      <c r="G15" s="55"/>
      <c r="H15" s="55"/>
    </row>
    <row r="16" spans="1:8" ht="21.75" customHeight="1">
      <c r="A16" s="21"/>
      <c r="B16" s="21"/>
      <c r="C16" s="21"/>
      <c r="D16" s="21"/>
      <c r="E16" s="46" t="s">
        <v>400</v>
      </c>
      <c r="F16" s="55"/>
      <c r="G16" s="55"/>
      <c r="H16" s="55"/>
    </row>
    <row r="17" spans="1:8" ht="21.75" customHeight="1">
      <c r="A17" s="21"/>
      <c r="B17" s="21"/>
      <c r="C17" s="21"/>
      <c r="D17" s="21"/>
      <c r="E17" s="46" t="s">
        <v>401</v>
      </c>
      <c r="F17" s="55"/>
      <c r="G17" s="55"/>
      <c r="H17" s="55"/>
    </row>
    <row r="18" spans="1:8" ht="21.75" customHeight="1">
      <c r="A18" s="21"/>
      <c r="B18" s="21"/>
      <c r="C18" s="24" t="s">
        <v>402</v>
      </c>
      <c r="D18" s="24"/>
      <c r="E18" s="46" t="s">
        <v>399</v>
      </c>
      <c r="F18" s="55"/>
      <c r="G18" s="55"/>
      <c r="H18" s="55"/>
    </row>
    <row r="19" spans="1:8" ht="21.75" customHeight="1">
      <c r="A19" s="21"/>
      <c r="B19" s="21"/>
      <c r="C19" s="24"/>
      <c r="D19" s="24"/>
      <c r="E19" s="46" t="s">
        <v>400</v>
      </c>
      <c r="F19" s="55"/>
      <c r="G19" s="56"/>
      <c r="H19" s="56"/>
    </row>
    <row r="20" spans="1:8" ht="21.75" customHeight="1">
      <c r="A20" s="21"/>
      <c r="B20" s="21"/>
      <c r="C20" s="24"/>
      <c r="D20" s="24"/>
      <c r="E20" s="46" t="s">
        <v>401</v>
      </c>
      <c r="F20" s="57"/>
      <c r="G20" s="55"/>
      <c r="H20" s="55"/>
    </row>
    <row r="21" spans="1:8" ht="21.75" customHeight="1">
      <c r="A21" s="21"/>
      <c r="B21" s="21"/>
      <c r="C21" s="24" t="s">
        <v>403</v>
      </c>
      <c r="D21" s="24"/>
      <c r="E21" s="46" t="s">
        <v>399</v>
      </c>
      <c r="F21" s="57"/>
      <c r="G21" s="55"/>
      <c r="H21" s="55"/>
    </row>
    <row r="22" spans="1:8" ht="21.75" customHeight="1">
      <c r="A22" s="21"/>
      <c r="B22" s="21"/>
      <c r="C22" s="24"/>
      <c r="D22" s="24"/>
      <c r="E22" s="46" t="s">
        <v>400</v>
      </c>
      <c r="F22" s="55"/>
      <c r="G22" s="58"/>
      <c r="H22" s="58"/>
    </row>
    <row r="23" spans="1:8" ht="21.75" customHeight="1">
      <c r="A23" s="21"/>
      <c r="B23" s="21"/>
      <c r="C23" s="24"/>
      <c r="D23" s="24"/>
      <c r="E23" s="46" t="s">
        <v>401</v>
      </c>
      <c r="F23" s="55"/>
      <c r="G23" s="55"/>
      <c r="H23" s="55"/>
    </row>
    <row r="24" spans="1:8" ht="21.75" customHeight="1">
      <c r="A24" s="21"/>
      <c r="B24" s="21"/>
      <c r="C24" s="24" t="s">
        <v>404</v>
      </c>
      <c r="D24" s="24"/>
      <c r="E24" s="46" t="s">
        <v>399</v>
      </c>
      <c r="F24" s="55"/>
      <c r="G24" s="55"/>
      <c r="H24" s="55"/>
    </row>
    <row r="25" spans="1:8" ht="21.75" customHeight="1">
      <c r="A25" s="21"/>
      <c r="B25" s="21"/>
      <c r="C25" s="24"/>
      <c r="D25" s="24"/>
      <c r="E25" s="46" t="s">
        <v>400</v>
      </c>
      <c r="F25" s="55"/>
      <c r="G25" s="55"/>
      <c r="H25" s="55"/>
    </row>
    <row r="26" spans="1:8" ht="21.75" customHeight="1">
      <c r="A26" s="21"/>
      <c r="B26" s="21"/>
      <c r="C26" s="24"/>
      <c r="D26" s="24"/>
      <c r="E26" s="46" t="s">
        <v>401</v>
      </c>
      <c r="F26" s="55"/>
      <c r="G26" s="55"/>
      <c r="H26" s="55"/>
    </row>
    <row r="27" spans="1:8" ht="21.75" customHeight="1">
      <c r="A27" s="21"/>
      <c r="B27" s="21"/>
      <c r="C27" s="24" t="s">
        <v>405</v>
      </c>
      <c r="D27" s="24"/>
      <c r="E27" s="55"/>
      <c r="F27" s="55"/>
      <c r="G27" s="55"/>
      <c r="H27" s="55"/>
    </row>
    <row r="28" spans="1:8" ht="21.75" customHeight="1">
      <c r="A28" s="21"/>
      <c r="B28" s="21" t="s">
        <v>430</v>
      </c>
      <c r="C28" s="24" t="s">
        <v>407</v>
      </c>
      <c r="D28" s="24"/>
      <c r="E28" s="46" t="s">
        <v>399</v>
      </c>
      <c r="F28" s="55"/>
      <c r="G28" s="55"/>
      <c r="H28" s="55"/>
    </row>
    <row r="29" spans="1:8" ht="21.75" customHeight="1">
      <c r="A29" s="21"/>
      <c r="B29" s="21"/>
      <c r="C29" s="24"/>
      <c r="D29" s="24"/>
      <c r="E29" s="46" t="s">
        <v>400</v>
      </c>
      <c r="F29" s="55"/>
      <c r="G29" s="55"/>
      <c r="H29" s="55"/>
    </row>
    <row r="30" spans="1:8" ht="21.75" customHeight="1">
      <c r="A30" s="21"/>
      <c r="B30" s="21"/>
      <c r="C30" s="24"/>
      <c r="D30" s="24"/>
      <c r="E30" s="46" t="s">
        <v>401</v>
      </c>
      <c r="F30" s="55"/>
      <c r="G30" s="55"/>
      <c r="H30" s="55"/>
    </row>
    <row r="31" spans="1:8" ht="21.75" customHeight="1">
      <c r="A31" s="21"/>
      <c r="B31" s="21"/>
      <c r="C31" s="24" t="s">
        <v>408</v>
      </c>
      <c r="D31" s="24"/>
      <c r="E31" s="46" t="s">
        <v>399</v>
      </c>
      <c r="F31" s="55"/>
      <c r="G31" s="55"/>
      <c r="H31" s="55"/>
    </row>
    <row r="32" spans="1:8" ht="21.75" customHeight="1">
      <c r="A32" s="21"/>
      <c r="B32" s="21"/>
      <c r="C32" s="24"/>
      <c r="D32" s="24"/>
      <c r="E32" s="46" t="s">
        <v>400</v>
      </c>
      <c r="F32" s="55"/>
      <c r="G32" s="55"/>
      <c r="H32" s="55"/>
    </row>
    <row r="33" spans="1:8" ht="21.75" customHeight="1">
      <c r="A33" s="21"/>
      <c r="B33" s="21"/>
      <c r="C33" s="24"/>
      <c r="D33" s="24"/>
      <c r="E33" s="46" t="s">
        <v>401</v>
      </c>
      <c r="F33" s="55"/>
      <c r="G33" s="55"/>
      <c r="H33" s="55"/>
    </row>
    <row r="34" spans="1:8" ht="21.75" customHeight="1">
      <c r="A34" s="21"/>
      <c r="B34" s="21"/>
      <c r="C34" s="24" t="s">
        <v>409</v>
      </c>
      <c r="D34" s="24"/>
      <c r="E34" s="46" t="s">
        <v>399</v>
      </c>
      <c r="F34" s="55"/>
      <c r="G34" s="55"/>
      <c r="H34" s="55"/>
    </row>
    <row r="35" spans="1:8" ht="21.75" customHeight="1">
      <c r="A35" s="21"/>
      <c r="B35" s="21"/>
      <c r="C35" s="24"/>
      <c r="D35" s="24"/>
      <c r="E35" s="46" t="s">
        <v>400</v>
      </c>
      <c r="F35" s="55"/>
      <c r="G35" s="55"/>
      <c r="H35" s="55"/>
    </row>
    <row r="36" spans="1:8" ht="21.75" customHeight="1">
      <c r="A36" s="21"/>
      <c r="B36" s="21"/>
      <c r="C36" s="24"/>
      <c r="D36" s="24"/>
      <c r="E36" s="46" t="s">
        <v>401</v>
      </c>
      <c r="F36" s="55"/>
      <c r="G36" s="55"/>
      <c r="H36" s="55"/>
    </row>
    <row r="37" spans="1:8" ht="21.75" customHeight="1">
      <c r="A37" s="21"/>
      <c r="B37" s="21"/>
      <c r="C37" s="24" t="s">
        <v>410</v>
      </c>
      <c r="D37" s="24"/>
      <c r="E37" s="46" t="s">
        <v>399</v>
      </c>
      <c r="F37" s="55"/>
      <c r="G37" s="55"/>
      <c r="H37" s="55"/>
    </row>
    <row r="38" spans="1:8" ht="21.75" customHeight="1">
      <c r="A38" s="21"/>
      <c r="B38" s="21"/>
      <c r="C38" s="24"/>
      <c r="D38" s="24"/>
      <c r="E38" s="46" t="s">
        <v>400</v>
      </c>
      <c r="F38" s="55"/>
      <c r="G38" s="55"/>
      <c r="H38" s="55"/>
    </row>
    <row r="39" spans="1:8" ht="21.75" customHeight="1">
      <c r="A39" s="21"/>
      <c r="B39" s="21"/>
      <c r="C39" s="24"/>
      <c r="D39" s="24"/>
      <c r="E39" s="46" t="s">
        <v>401</v>
      </c>
      <c r="F39" s="55"/>
      <c r="G39" s="55"/>
      <c r="H39" s="55"/>
    </row>
    <row r="40" spans="1:8" ht="21.75" customHeight="1">
      <c r="A40" s="21"/>
      <c r="B40" s="21"/>
      <c r="C40" s="24" t="s">
        <v>405</v>
      </c>
      <c r="D40" s="24"/>
      <c r="E40" s="55"/>
      <c r="F40" s="55"/>
      <c r="G40" s="55"/>
      <c r="H40" s="55"/>
    </row>
    <row r="41" spans="1:8" ht="21.75" customHeight="1">
      <c r="A41" s="21"/>
      <c r="B41" s="24" t="s">
        <v>431</v>
      </c>
      <c r="C41" s="24" t="s">
        <v>412</v>
      </c>
      <c r="D41" s="24"/>
      <c r="E41" s="46" t="s">
        <v>399</v>
      </c>
      <c r="F41" s="55"/>
      <c r="G41" s="55"/>
      <c r="H41" s="55"/>
    </row>
    <row r="42" spans="1:8" ht="21.75" customHeight="1">
      <c r="A42" s="21"/>
      <c r="B42" s="24"/>
      <c r="C42" s="24"/>
      <c r="D42" s="24"/>
      <c r="E42" s="46" t="s">
        <v>400</v>
      </c>
      <c r="F42" s="55"/>
      <c r="G42" s="55"/>
      <c r="H42" s="55"/>
    </row>
    <row r="43" spans="1:8" ht="21.75" customHeight="1">
      <c r="A43" s="21"/>
      <c r="B43" s="24"/>
      <c r="C43" s="24"/>
      <c r="D43" s="24"/>
      <c r="E43" s="46" t="s">
        <v>401</v>
      </c>
      <c r="F43" s="55"/>
      <c r="G43" s="55"/>
      <c r="H43" s="55"/>
    </row>
    <row r="44" spans="1:8" ht="21.75" customHeight="1">
      <c r="A44" s="21"/>
      <c r="B44" s="24"/>
      <c r="C44" s="24" t="s">
        <v>405</v>
      </c>
      <c r="D44" s="24"/>
      <c r="E44" s="55"/>
      <c r="F44" s="55"/>
      <c r="G44" s="55"/>
      <c r="H44" s="55"/>
    </row>
    <row r="45" spans="1:8" s="51" customFormat="1" ht="24" customHeight="1">
      <c r="A45" s="47" t="s">
        <v>432</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1" sqref="A1"/>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42</v>
      </c>
      <c r="B1" s="13"/>
      <c r="C1" s="13"/>
      <c r="D1" s="13"/>
    </row>
    <row r="2" spans="1:9" ht="33.75" customHeight="1">
      <c r="A2" s="14" t="s">
        <v>43</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379</v>
      </c>
      <c r="B5" s="20"/>
      <c r="C5" s="20"/>
      <c r="D5" s="21"/>
      <c r="E5" s="21"/>
      <c r="F5" s="21"/>
      <c r="G5" s="21"/>
      <c r="H5" s="21"/>
      <c r="I5" s="21"/>
    </row>
    <row r="6" spans="1:9" ht="21.75" customHeight="1">
      <c r="A6" s="22" t="s">
        <v>380</v>
      </c>
      <c r="B6" s="23"/>
      <c r="C6" s="23"/>
      <c r="D6" s="24"/>
      <c r="E6" s="24"/>
      <c r="F6" s="22" t="s">
        <v>381</v>
      </c>
      <c r="G6" s="25"/>
      <c r="H6" s="21"/>
      <c r="I6" s="21"/>
    </row>
    <row r="7" spans="1:9" ht="21.75" customHeight="1">
      <c r="A7" s="26" t="s">
        <v>382</v>
      </c>
      <c r="B7" s="27"/>
      <c r="C7" s="28"/>
      <c r="D7" s="29" t="s">
        <v>383</v>
      </c>
      <c r="E7" s="29"/>
      <c r="F7" s="30" t="s">
        <v>384</v>
      </c>
      <c r="G7" s="31"/>
      <c r="H7" s="32"/>
      <c r="I7" s="48"/>
    </row>
    <row r="8" spans="1:9" ht="21.75" customHeight="1">
      <c r="A8" s="33"/>
      <c r="B8" s="34"/>
      <c r="C8" s="35"/>
      <c r="D8" s="29" t="s">
        <v>385</v>
      </c>
      <c r="E8" s="29"/>
      <c r="F8" s="30" t="s">
        <v>385</v>
      </c>
      <c r="G8" s="31"/>
      <c r="H8" s="32"/>
      <c r="I8" s="48"/>
    </row>
    <row r="9" spans="1:9" ht="21.75" customHeight="1">
      <c r="A9" s="36"/>
      <c r="B9" s="37"/>
      <c r="C9" s="38"/>
      <c r="D9" s="29" t="s">
        <v>386</v>
      </c>
      <c r="E9" s="29"/>
      <c r="F9" s="30" t="s">
        <v>387</v>
      </c>
      <c r="G9" s="31"/>
      <c r="H9" s="32"/>
      <c r="I9" s="48"/>
    </row>
    <row r="10" spans="1:9" ht="21.75" customHeight="1">
      <c r="A10" s="21" t="s">
        <v>388</v>
      </c>
      <c r="B10" s="24" t="s">
        <v>389</v>
      </c>
      <c r="C10" s="24"/>
      <c r="D10" s="24"/>
      <c r="E10" s="24"/>
      <c r="F10" s="22" t="s">
        <v>390</v>
      </c>
      <c r="G10" s="23"/>
      <c r="H10" s="23"/>
      <c r="I10" s="25"/>
    </row>
    <row r="11" spans="1:9" ht="100.5" customHeight="1">
      <c r="A11" s="39"/>
      <c r="B11" s="40" t="s">
        <v>391</v>
      </c>
      <c r="C11" s="40"/>
      <c r="D11" s="40"/>
      <c r="E11" s="40"/>
      <c r="F11" s="41" t="s">
        <v>391</v>
      </c>
      <c r="G11" s="42"/>
      <c r="H11" s="43"/>
      <c r="I11" s="49"/>
    </row>
    <row r="12" spans="1:9" ht="24">
      <c r="A12" s="24" t="s">
        <v>392</v>
      </c>
      <c r="B12" s="44" t="s">
        <v>393</v>
      </c>
      <c r="C12" s="24" t="s">
        <v>394</v>
      </c>
      <c r="D12" s="24" t="s">
        <v>395</v>
      </c>
      <c r="E12" s="24" t="s">
        <v>396</v>
      </c>
      <c r="F12" s="24" t="s">
        <v>394</v>
      </c>
      <c r="G12" s="24" t="s">
        <v>395</v>
      </c>
      <c r="H12" s="24"/>
      <c r="I12" s="24" t="s">
        <v>396</v>
      </c>
    </row>
    <row r="13" spans="1:9" ht="21.75" customHeight="1">
      <c r="A13" s="24"/>
      <c r="B13" s="24" t="s">
        <v>397</v>
      </c>
      <c r="C13" s="24" t="s">
        <v>398</v>
      </c>
      <c r="D13" s="29" t="s">
        <v>399</v>
      </c>
      <c r="E13" s="45"/>
      <c r="F13" s="24" t="s">
        <v>398</v>
      </c>
      <c r="G13" s="46" t="s">
        <v>399</v>
      </c>
      <c r="H13" s="46"/>
      <c r="I13" s="45"/>
    </row>
    <row r="14" spans="1:9" ht="21.75" customHeight="1">
      <c r="A14" s="24"/>
      <c r="B14" s="21"/>
      <c r="C14" s="24"/>
      <c r="D14" s="29" t="s">
        <v>400</v>
      </c>
      <c r="E14" s="45"/>
      <c r="F14" s="24"/>
      <c r="G14" s="46" t="s">
        <v>400</v>
      </c>
      <c r="H14" s="46"/>
      <c r="I14" s="45"/>
    </row>
    <row r="15" spans="1:9" ht="21.75" customHeight="1">
      <c r="A15" s="24"/>
      <c r="B15" s="21"/>
      <c r="C15" s="24"/>
      <c r="D15" s="29" t="s">
        <v>401</v>
      </c>
      <c r="E15" s="45"/>
      <c r="F15" s="24"/>
      <c r="G15" s="46" t="s">
        <v>401</v>
      </c>
      <c r="H15" s="46"/>
      <c r="I15" s="45"/>
    </row>
    <row r="16" spans="1:9" ht="21.75" customHeight="1">
      <c r="A16" s="24"/>
      <c r="B16" s="21"/>
      <c r="C16" s="24" t="s">
        <v>402</v>
      </c>
      <c r="D16" s="29" t="s">
        <v>399</v>
      </c>
      <c r="E16" s="45"/>
      <c r="F16" s="24" t="s">
        <v>402</v>
      </c>
      <c r="G16" s="46" t="s">
        <v>399</v>
      </c>
      <c r="H16" s="46"/>
      <c r="I16" s="45"/>
    </row>
    <row r="17" spans="1:9" ht="21.75" customHeight="1">
      <c r="A17" s="24"/>
      <c r="B17" s="21"/>
      <c r="C17" s="24"/>
      <c r="D17" s="29" t="s">
        <v>400</v>
      </c>
      <c r="E17" s="45"/>
      <c r="F17" s="24"/>
      <c r="G17" s="46" t="s">
        <v>400</v>
      </c>
      <c r="H17" s="46"/>
      <c r="I17" s="45"/>
    </row>
    <row r="18" spans="1:9" ht="21.75" customHeight="1">
      <c r="A18" s="24"/>
      <c r="B18" s="21"/>
      <c r="C18" s="24"/>
      <c r="D18" s="29" t="s">
        <v>401</v>
      </c>
      <c r="E18" s="45"/>
      <c r="F18" s="24"/>
      <c r="G18" s="46" t="s">
        <v>401</v>
      </c>
      <c r="H18" s="46"/>
      <c r="I18" s="45"/>
    </row>
    <row r="19" spans="1:9" ht="21.75" customHeight="1">
      <c r="A19" s="24"/>
      <c r="B19" s="21"/>
      <c r="C19" s="24" t="s">
        <v>403</v>
      </c>
      <c r="D19" s="29" t="s">
        <v>399</v>
      </c>
      <c r="E19" s="45"/>
      <c r="F19" s="24" t="s">
        <v>403</v>
      </c>
      <c r="G19" s="46" t="s">
        <v>399</v>
      </c>
      <c r="H19" s="46"/>
      <c r="I19" s="45"/>
    </row>
    <row r="20" spans="1:9" ht="21.75" customHeight="1">
      <c r="A20" s="24"/>
      <c r="B20" s="21"/>
      <c r="C20" s="24"/>
      <c r="D20" s="29" t="s">
        <v>400</v>
      </c>
      <c r="E20" s="45"/>
      <c r="F20" s="24"/>
      <c r="G20" s="46" t="s">
        <v>400</v>
      </c>
      <c r="H20" s="46"/>
      <c r="I20" s="45"/>
    </row>
    <row r="21" spans="1:9" ht="21.75" customHeight="1">
      <c r="A21" s="24"/>
      <c r="B21" s="21"/>
      <c r="C21" s="24"/>
      <c r="D21" s="29" t="s">
        <v>401</v>
      </c>
      <c r="E21" s="45"/>
      <c r="F21" s="24"/>
      <c r="G21" s="46" t="s">
        <v>401</v>
      </c>
      <c r="H21" s="46"/>
      <c r="I21" s="45"/>
    </row>
    <row r="22" spans="1:9" ht="21.75" customHeight="1">
      <c r="A22" s="24"/>
      <c r="B22" s="21"/>
      <c r="C22" s="24" t="s">
        <v>404</v>
      </c>
      <c r="D22" s="29" t="s">
        <v>399</v>
      </c>
      <c r="E22" s="45"/>
      <c r="F22" s="24" t="s">
        <v>404</v>
      </c>
      <c r="G22" s="46" t="s">
        <v>399</v>
      </c>
      <c r="H22" s="46"/>
      <c r="I22" s="45"/>
    </row>
    <row r="23" spans="1:9" ht="21.75" customHeight="1">
      <c r="A23" s="24"/>
      <c r="B23" s="21"/>
      <c r="C23" s="24"/>
      <c r="D23" s="29" t="s">
        <v>400</v>
      </c>
      <c r="E23" s="45"/>
      <c r="F23" s="24"/>
      <c r="G23" s="46" t="s">
        <v>400</v>
      </c>
      <c r="H23" s="46"/>
      <c r="I23" s="45"/>
    </row>
    <row r="24" spans="1:9" ht="21.75" customHeight="1">
      <c r="A24" s="24"/>
      <c r="B24" s="21"/>
      <c r="C24" s="24"/>
      <c r="D24" s="29" t="s">
        <v>401</v>
      </c>
      <c r="E24" s="45"/>
      <c r="F24" s="24"/>
      <c r="G24" s="46" t="s">
        <v>401</v>
      </c>
      <c r="H24" s="46"/>
      <c r="I24" s="45"/>
    </row>
    <row r="25" spans="1:9" ht="21.75" customHeight="1">
      <c r="A25" s="24"/>
      <c r="B25" s="21"/>
      <c r="C25" s="24" t="s">
        <v>405</v>
      </c>
      <c r="D25" s="45"/>
      <c r="E25" s="24"/>
      <c r="F25" s="24" t="s">
        <v>405</v>
      </c>
      <c r="G25" s="46"/>
      <c r="H25" s="46"/>
      <c r="I25" s="45"/>
    </row>
    <row r="26" spans="1:9" ht="21.75" customHeight="1">
      <c r="A26" s="24"/>
      <c r="B26" s="24" t="s">
        <v>406</v>
      </c>
      <c r="C26" s="24" t="s">
        <v>407</v>
      </c>
      <c r="D26" s="29" t="s">
        <v>399</v>
      </c>
      <c r="E26" s="45"/>
      <c r="F26" s="24" t="s">
        <v>407</v>
      </c>
      <c r="G26" s="46" t="s">
        <v>399</v>
      </c>
      <c r="H26" s="46"/>
      <c r="I26" s="45"/>
    </row>
    <row r="27" spans="1:9" ht="21.75" customHeight="1">
      <c r="A27" s="24"/>
      <c r="B27" s="21"/>
      <c r="C27" s="24"/>
      <c r="D27" s="29" t="s">
        <v>400</v>
      </c>
      <c r="E27" s="45"/>
      <c r="F27" s="24"/>
      <c r="G27" s="46" t="s">
        <v>400</v>
      </c>
      <c r="H27" s="46"/>
      <c r="I27" s="45"/>
    </row>
    <row r="28" spans="1:9" ht="21.75" customHeight="1">
      <c r="A28" s="24"/>
      <c r="B28" s="21"/>
      <c r="C28" s="24"/>
      <c r="D28" s="29" t="s">
        <v>401</v>
      </c>
      <c r="E28" s="45"/>
      <c r="F28" s="24"/>
      <c r="G28" s="46" t="s">
        <v>401</v>
      </c>
      <c r="H28" s="46"/>
      <c r="I28" s="45"/>
    </row>
    <row r="29" spans="1:9" ht="21.75" customHeight="1">
      <c r="A29" s="24"/>
      <c r="B29" s="21"/>
      <c r="C29" s="24" t="s">
        <v>408</v>
      </c>
      <c r="D29" s="29" t="s">
        <v>399</v>
      </c>
      <c r="E29" s="45"/>
      <c r="F29" s="24" t="s">
        <v>408</v>
      </c>
      <c r="G29" s="46" t="s">
        <v>399</v>
      </c>
      <c r="H29" s="46"/>
      <c r="I29" s="45"/>
    </row>
    <row r="30" spans="1:9" ht="21.75" customHeight="1">
      <c r="A30" s="24"/>
      <c r="B30" s="21"/>
      <c r="C30" s="24"/>
      <c r="D30" s="29" t="s">
        <v>400</v>
      </c>
      <c r="E30" s="45"/>
      <c r="F30" s="24"/>
      <c r="G30" s="46" t="s">
        <v>400</v>
      </c>
      <c r="H30" s="46"/>
      <c r="I30" s="45"/>
    </row>
    <row r="31" spans="1:9" ht="21.75" customHeight="1">
      <c r="A31" s="24"/>
      <c r="B31" s="21"/>
      <c r="C31" s="24"/>
      <c r="D31" s="29" t="s">
        <v>401</v>
      </c>
      <c r="E31" s="45"/>
      <c r="F31" s="24"/>
      <c r="G31" s="46" t="s">
        <v>401</v>
      </c>
      <c r="H31" s="46"/>
      <c r="I31" s="45"/>
    </row>
    <row r="32" spans="1:9" ht="21.75" customHeight="1">
      <c r="A32" s="24"/>
      <c r="B32" s="21"/>
      <c r="C32" s="24" t="s">
        <v>409</v>
      </c>
      <c r="D32" s="29" t="s">
        <v>399</v>
      </c>
      <c r="E32" s="45"/>
      <c r="F32" s="24" t="s">
        <v>409</v>
      </c>
      <c r="G32" s="46" t="s">
        <v>399</v>
      </c>
      <c r="H32" s="46"/>
      <c r="I32" s="45"/>
    </row>
    <row r="33" spans="1:9" ht="21.75" customHeight="1">
      <c r="A33" s="24"/>
      <c r="B33" s="21"/>
      <c r="C33" s="24"/>
      <c r="D33" s="29" t="s">
        <v>400</v>
      </c>
      <c r="E33" s="45"/>
      <c r="F33" s="24"/>
      <c r="G33" s="46" t="s">
        <v>400</v>
      </c>
      <c r="H33" s="46"/>
      <c r="I33" s="45"/>
    </row>
    <row r="34" spans="1:9" ht="21.75" customHeight="1">
      <c r="A34" s="24"/>
      <c r="B34" s="21"/>
      <c r="C34" s="24"/>
      <c r="D34" s="29" t="s">
        <v>401</v>
      </c>
      <c r="E34" s="45"/>
      <c r="F34" s="24"/>
      <c r="G34" s="46" t="s">
        <v>401</v>
      </c>
      <c r="H34" s="46"/>
      <c r="I34" s="45"/>
    </row>
    <row r="35" spans="1:9" ht="21.75" customHeight="1">
      <c r="A35" s="24"/>
      <c r="B35" s="21"/>
      <c r="C35" s="24" t="s">
        <v>410</v>
      </c>
      <c r="D35" s="29" t="s">
        <v>399</v>
      </c>
      <c r="E35" s="45"/>
      <c r="F35" s="24" t="s">
        <v>410</v>
      </c>
      <c r="G35" s="46" t="s">
        <v>399</v>
      </c>
      <c r="H35" s="46"/>
      <c r="I35" s="45"/>
    </row>
    <row r="36" spans="1:9" ht="21.75" customHeight="1">
      <c r="A36" s="24"/>
      <c r="B36" s="21"/>
      <c r="C36" s="24"/>
      <c r="D36" s="29" t="s">
        <v>400</v>
      </c>
      <c r="E36" s="45"/>
      <c r="F36" s="24"/>
      <c r="G36" s="46" t="s">
        <v>400</v>
      </c>
      <c r="H36" s="46"/>
      <c r="I36" s="45"/>
    </row>
    <row r="37" spans="1:9" ht="21.75" customHeight="1">
      <c r="A37" s="24"/>
      <c r="B37" s="21"/>
      <c r="C37" s="24"/>
      <c r="D37" s="29" t="s">
        <v>401</v>
      </c>
      <c r="E37" s="45"/>
      <c r="F37" s="24"/>
      <c r="G37" s="46" t="s">
        <v>401</v>
      </c>
      <c r="H37" s="46"/>
      <c r="I37" s="45"/>
    </row>
    <row r="38" spans="1:9" ht="21.75" customHeight="1">
      <c r="A38" s="24"/>
      <c r="B38" s="21"/>
      <c r="C38" s="24" t="s">
        <v>405</v>
      </c>
      <c r="D38" s="45"/>
      <c r="E38" s="45"/>
      <c r="F38" s="24" t="s">
        <v>405</v>
      </c>
      <c r="G38" s="46"/>
      <c r="H38" s="46"/>
      <c r="I38" s="45"/>
    </row>
    <row r="39" spans="1:9" ht="21.75" customHeight="1">
      <c r="A39" s="24"/>
      <c r="B39" s="24" t="s">
        <v>411</v>
      </c>
      <c r="C39" s="24" t="s">
        <v>412</v>
      </c>
      <c r="D39" s="29" t="s">
        <v>399</v>
      </c>
      <c r="E39" s="21"/>
      <c r="F39" s="24" t="s">
        <v>412</v>
      </c>
      <c r="G39" s="46" t="s">
        <v>399</v>
      </c>
      <c r="H39" s="46"/>
      <c r="I39" s="45"/>
    </row>
    <row r="40" spans="1:9" ht="21.75" customHeight="1">
      <c r="A40" s="24"/>
      <c r="B40" s="24"/>
      <c r="C40" s="24"/>
      <c r="D40" s="29" t="s">
        <v>400</v>
      </c>
      <c r="E40" s="24"/>
      <c r="F40" s="24"/>
      <c r="G40" s="46" t="s">
        <v>400</v>
      </c>
      <c r="H40" s="46"/>
      <c r="I40" s="45"/>
    </row>
    <row r="41" spans="1:9" ht="21.75" customHeight="1">
      <c r="A41" s="24"/>
      <c r="B41" s="24"/>
      <c r="C41" s="24"/>
      <c r="D41" s="29" t="s">
        <v>401</v>
      </c>
      <c r="E41" s="24"/>
      <c r="F41" s="24"/>
      <c r="G41" s="46" t="s">
        <v>401</v>
      </c>
      <c r="H41" s="46"/>
      <c r="I41" s="45"/>
    </row>
    <row r="42" spans="1:9" ht="21.75" customHeight="1">
      <c r="A42" s="24"/>
      <c r="B42" s="24"/>
      <c r="C42" s="24" t="s">
        <v>405</v>
      </c>
      <c r="D42" s="45"/>
      <c r="E42" s="24"/>
      <c r="F42" s="24" t="s">
        <v>405</v>
      </c>
      <c r="G42" s="46"/>
      <c r="H42" s="46"/>
      <c r="I42" s="45"/>
    </row>
    <row r="43" spans="1:9" ht="21" customHeight="1">
      <c r="A43" s="47" t="s">
        <v>433</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1"/>
  <sheetViews>
    <sheetView workbookViewId="0" topLeftCell="A1">
      <selection activeCell="C21" sqref="C21"/>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4" width="10.5" style="0" customWidth="1"/>
    <col min="15" max="15" width="11.66015625" style="0" customWidth="1"/>
  </cols>
  <sheetData>
    <row r="1" spans="1:2" ht="24" customHeight="1">
      <c r="A1" s="5" t="s">
        <v>44</v>
      </c>
      <c r="B1" s="5"/>
    </row>
    <row r="2" spans="1:15" s="1" customFormat="1" ht="67.5" customHeight="1">
      <c r="A2" s="6" t="s">
        <v>45</v>
      </c>
      <c r="B2" s="6"/>
      <c r="C2" s="6"/>
      <c r="D2" s="6"/>
      <c r="E2" s="6"/>
      <c r="F2" s="6"/>
      <c r="G2" s="6"/>
      <c r="H2" s="6"/>
      <c r="I2" s="6"/>
      <c r="J2" s="6"/>
      <c r="K2" s="6"/>
      <c r="L2" s="6"/>
      <c r="M2" s="6"/>
      <c r="N2" s="6"/>
      <c r="O2" s="6"/>
    </row>
    <row r="3" spans="1:15" s="1" customFormat="1" ht="24.75" customHeight="1">
      <c r="A3" s="7" t="s">
        <v>6</v>
      </c>
      <c r="B3" s="7" t="s">
        <v>434</v>
      </c>
      <c r="C3" s="7" t="s">
        <v>435</v>
      </c>
      <c r="D3" s="7"/>
      <c r="E3" s="7" t="s">
        <v>436</v>
      </c>
      <c r="F3" s="7"/>
      <c r="G3" s="7" t="s">
        <v>437</v>
      </c>
      <c r="H3" s="7" t="s">
        <v>438</v>
      </c>
      <c r="I3" s="7"/>
      <c r="J3" s="7"/>
      <c r="K3" s="7"/>
      <c r="L3" s="7" t="s">
        <v>439</v>
      </c>
      <c r="M3" s="7"/>
      <c r="N3" s="7"/>
      <c r="O3" s="7"/>
    </row>
    <row r="4" spans="1:15" s="1" customFormat="1" ht="31.5" customHeight="1">
      <c r="A4" s="7"/>
      <c r="B4" s="7"/>
      <c r="C4" s="7" t="s">
        <v>440</v>
      </c>
      <c r="D4" s="7" t="s">
        <v>441</v>
      </c>
      <c r="E4" s="7" t="s">
        <v>440</v>
      </c>
      <c r="F4" s="7" t="s">
        <v>441</v>
      </c>
      <c r="G4" s="7"/>
      <c r="H4" s="7" t="s">
        <v>442</v>
      </c>
      <c r="I4" s="7" t="s">
        <v>443</v>
      </c>
      <c r="J4" s="7" t="s">
        <v>444</v>
      </c>
      <c r="K4" s="7" t="s">
        <v>445</v>
      </c>
      <c r="L4" s="7" t="s">
        <v>442</v>
      </c>
      <c r="M4" s="7" t="s">
        <v>443</v>
      </c>
      <c r="N4" s="7" t="s">
        <v>444</v>
      </c>
      <c r="O4" s="7" t="s">
        <v>445</v>
      </c>
    </row>
    <row r="5" spans="1:15" s="1" customFormat="1" ht="19.5" customHeight="1">
      <c r="A5" s="7">
        <v>1</v>
      </c>
      <c r="B5" s="7" t="s">
        <v>377</v>
      </c>
      <c r="C5" s="7"/>
      <c r="D5" s="7"/>
      <c r="E5" s="7"/>
      <c r="F5" s="7"/>
      <c r="G5" s="7"/>
      <c r="H5" s="7">
        <v>68</v>
      </c>
      <c r="I5" s="10">
        <v>1097.74</v>
      </c>
      <c r="J5" s="7">
        <v>8392</v>
      </c>
      <c r="K5" s="10">
        <v>8939.69</v>
      </c>
      <c r="L5" s="7"/>
      <c r="M5" s="7"/>
      <c r="N5" s="7">
        <v>150</v>
      </c>
      <c r="O5" s="7">
        <v>1145.5</v>
      </c>
    </row>
    <row r="6" spans="1:15" s="1" customFormat="1" ht="27.75" customHeight="1">
      <c r="A6" s="7">
        <v>2</v>
      </c>
      <c r="B6" s="7" t="s">
        <v>138</v>
      </c>
      <c r="C6" s="7"/>
      <c r="D6" s="7"/>
      <c r="E6" s="7"/>
      <c r="F6" s="7"/>
      <c r="G6" s="7"/>
      <c r="H6" s="7">
        <v>34</v>
      </c>
      <c r="I6" s="10">
        <v>55.2</v>
      </c>
      <c r="J6" s="7">
        <v>4869</v>
      </c>
      <c r="K6" s="10">
        <v>3789.08</v>
      </c>
      <c r="L6" s="7"/>
      <c r="M6" s="7"/>
      <c r="N6" s="7"/>
      <c r="O6" s="7"/>
    </row>
    <row r="7" spans="1:15" s="1" customFormat="1" ht="39" customHeight="1">
      <c r="A7" s="7">
        <v>3</v>
      </c>
      <c r="B7" s="7" t="s">
        <v>141</v>
      </c>
      <c r="C7" s="7"/>
      <c r="D7" s="7"/>
      <c r="E7" s="7"/>
      <c r="F7" s="7"/>
      <c r="G7" s="7"/>
      <c r="H7" s="7">
        <v>17</v>
      </c>
      <c r="I7" s="10">
        <v>281.89</v>
      </c>
      <c r="J7" s="7">
        <v>2667</v>
      </c>
      <c r="K7" s="10">
        <v>584.87</v>
      </c>
      <c r="L7" s="7"/>
      <c r="M7" s="7"/>
      <c r="N7" s="7">
        <v>2</v>
      </c>
      <c r="O7" s="7">
        <v>59.89</v>
      </c>
    </row>
    <row r="8" spans="1:15" s="1" customFormat="1" ht="27" customHeight="1">
      <c r="A8" s="7">
        <v>4</v>
      </c>
      <c r="B8" s="7" t="s">
        <v>140</v>
      </c>
      <c r="C8" s="7"/>
      <c r="D8" s="7"/>
      <c r="E8" s="7"/>
      <c r="F8" s="7"/>
      <c r="G8" s="7"/>
      <c r="H8" s="7">
        <v>17</v>
      </c>
      <c r="I8" s="7">
        <v>196.62</v>
      </c>
      <c r="J8" s="7">
        <v>1032</v>
      </c>
      <c r="K8" s="1">
        <v>727.92</v>
      </c>
      <c r="L8" s="7">
        <v>1</v>
      </c>
      <c r="M8" s="7">
        <v>204</v>
      </c>
      <c r="N8" s="7"/>
      <c r="O8" s="7"/>
    </row>
    <row r="9" spans="1:15" s="1" customFormat="1" ht="30" customHeight="1">
      <c r="A9" s="7">
        <v>5</v>
      </c>
      <c r="B9" s="7" t="s">
        <v>139</v>
      </c>
      <c r="C9" s="7"/>
      <c r="D9" s="7"/>
      <c r="E9" s="7"/>
      <c r="F9" s="7"/>
      <c r="G9" s="7"/>
      <c r="H9" s="7">
        <v>3</v>
      </c>
      <c r="I9" s="10">
        <v>134.13</v>
      </c>
      <c r="J9" s="7">
        <v>2643</v>
      </c>
      <c r="K9" s="10">
        <v>2308</v>
      </c>
      <c r="L9" s="7"/>
      <c r="M9" s="7"/>
      <c r="N9" s="7"/>
      <c r="O9" s="7"/>
    </row>
    <row r="10" spans="1:15" s="1" customFormat="1" ht="27.75" customHeight="1">
      <c r="A10" s="7">
        <v>6</v>
      </c>
      <c r="B10" s="7"/>
      <c r="C10" s="7"/>
      <c r="D10" s="7"/>
      <c r="E10" s="7"/>
      <c r="F10" s="7"/>
      <c r="G10" s="7"/>
      <c r="H10" s="7"/>
      <c r="I10" s="10"/>
      <c r="J10" s="7"/>
      <c r="K10" s="10"/>
      <c r="L10" s="7"/>
      <c r="M10" s="7"/>
      <c r="N10" s="7"/>
      <c r="O10" s="7"/>
    </row>
    <row r="11" spans="1:15" s="1" customFormat="1" ht="19.5" customHeight="1">
      <c r="A11" s="7">
        <v>10</v>
      </c>
      <c r="B11" s="7"/>
      <c r="C11" s="7"/>
      <c r="D11" s="7"/>
      <c r="E11" s="7"/>
      <c r="F11" s="7"/>
      <c r="G11" s="7"/>
      <c r="H11" s="7"/>
      <c r="I11" s="10"/>
      <c r="J11" s="7"/>
      <c r="K11" s="10"/>
      <c r="L11" s="7"/>
      <c r="M11" s="7"/>
      <c r="N11" s="7"/>
      <c r="O11" s="7"/>
    </row>
    <row r="12" spans="1:15" s="1" customFormat="1" ht="19.5" customHeight="1">
      <c r="A12" s="7">
        <v>11</v>
      </c>
      <c r="B12" s="7"/>
      <c r="C12" s="7"/>
      <c r="D12" s="7"/>
      <c r="E12" s="7"/>
      <c r="F12" s="7"/>
      <c r="G12" s="7"/>
      <c r="H12" s="7"/>
      <c r="I12" s="10"/>
      <c r="J12" s="7"/>
      <c r="K12" s="10"/>
      <c r="L12" s="7"/>
      <c r="M12" s="7"/>
      <c r="N12" s="7"/>
      <c r="O12" s="7"/>
    </row>
    <row r="13" spans="1:15" s="1" customFormat="1" ht="19.5" customHeight="1">
      <c r="A13" s="7">
        <v>12</v>
      </c>
      <c r="B13" s="7"/>
      <c r="C13" s="7"/>
      <c r="D13" s="7"/>
      <c r="E13" s="7"/>
      <c r="F13" s="7"/>
      <c r="G13" s="7"/>
      <c r="H13" s="7"/>
      <c r="I13" s="10"/>
      <c r="J13" s="7"/>
      <c r="K13" s="10"/>
      <c r="L13" s="7"/>
      <c r="M13" s="7"/>
      <c r="N13" s="7"/>
      <c r="O13" s="7"/>
    </row>
    <row r="14" spans="1:15" s="1" customFormat="1" ht="19.5" customHeight="1">
      <c r="A14" s="7">
        <v>13</v>
      </c>
      <c r="B14" s="7"/>
      <c r="C14" s="7"/>
      <c r="D14" s="7"/>
      <c r="E14" s="7"/>
      <c r="F14" s="7"/>
      <c r="G14" s="7"/>
      <c r="H14" s="7"/>
      <c r="I14" s="10"/>
      <c r="J14" s="7"/>
      <c r="K14" s="10"/>
      <c r="L14" s="7"/>
      <c r="M14" s="7"/>
      <c r="N14" s="7"/>
      <c r="O14" s="7"/>
    </row>
    <row r="15" spans="1:15" s="1" customFormat="1" ht="19.5" customHeight="1">
      <c r="A15" s="7">
        <v>14</v>
      </c>
      <c r="B15" s="7"/>
      <c r="C15" s="7"/>
      <c r="D15" s="7"/>
      <c r="E15" s="7"/>
      <c r="F15" s="7"/>
      <c r="G15" s="7"/>
      <c r="H15" s="7"/>
      <c r="I15" s="10"/>
      <c r="J15" s="7"/>
      <c r="K15" s="10"/>
      <c r="L15" s="7"/>
      <c r="M15" s="7"/>
      <c r="N15" s="7"/>
      <c r="O15" s="7"/>
    </row>
    <row r="16" spans="1:15" s="2" customFormat="1" ht="19.5" customHeight="1">
      <c r="A16" s="7"/>
      <c r="B16" s="7" t="s">
        <v>126</v>
      </c>
      <c r="C16" s="7">
        <f>SUM(C5:C15)</f>
        <v>0</v>
      </c>
      <c r="D16" s="7">
        <f aca="true" t="shared" si="0" ref="D16:O16">SUM(D5:D15)</f>
        <v>0</v>
      </c>
      <c r="E16" s="7">
        <f t="shared" si="0"/>
        <v>0</v>
      </c>
      <c r="F16" s="7">
        <f t="shared" si="0"/>
        <v>0</v>
      </c>
      <c r="G16" s="7">
        <f t="shared" si="0"/>
        <v>0</v>
      </c>
      <c r="H16" s="7">
        <f t="shared" si="0"/>
        <v>139</v>
      </c>
      <c r="I16" s="7">
        <f t="shared" si="0"/>
        <v>1765.58</v>
      </c>
      <c r="J16" s="7">
        <f t="shared" si="0"/>
        <v>19603</v>
      </c>
      <c r="K16" s="7">
        <f t="shared" si="0"/>
        <v>16349.560000000001</v>
      </c>
      <c r="L16" s="7">
        <f t="shared" si="0"/>
        <v>1</v>
      </c>
      <c r="M16" s="7">
        <f t="shared" si="0"/>
        <v>204</v>
      </c>
      <c r="N16" s="7">
        <f t="shared" si="0"/>
        <v>152</v>
      </c>
      <c r="O16" s="7">
        <f t="shared" si="0"/>
        <v>1205.39</v>
      </c>
    </row>
    <row r="17" spans="1:15" s="2" customFormat="1" ht="24.75" customHeight="1">
      <c r="A17" s="8"/>
      <c r="B17" s="8"/>
      <c r="C17" s="8"/>
      <c r="D17" s="8"/>
      <c r="E17" s="8"/>
      <c r="F17" s="8"/>
      <c r="G17" s="8"/>
      <c r="H17" s="8"/>
      <c r="I17" s="8"/>
      <c r="J17" s="8"/>
      <c r="K17" s="8"/>
      <c r="L17" s="8"/>
      <c r="M17" s="8"/>
      <c r="N17" s="8"/>
      <c r="O17" s="8"/>
    </row>
    <row r="18" spans="1:15" s="2" customFormat="1" ht="24.75" customHeight="1">
      <c r="A18" s="8"/>
      <c r="B18" s="8"/>
      <c r="C18" s="8"/>
      <c r="D18" s="8"/>
      <c r="E18" s="8"/>
      <c r="F18" s="8"/>
      <c r="G18" s="8"/>
      <c r="H18" s="8"/>
      <c r="I18" s="8"/>
      <c r="J18" s="8"/>
      <c r="K18" s="8"/>
      <c r="L18" s="8"/>
      <c r="M18" s="8"/>
      <c r="N18" s="8"/>
      <c r="O18" s="8"/>
    </row>
    <row r="19" spans="1:15" s="2" customFormat="1" ht="24.75" customHeight="1">
      <c r="A19" s="8"/>
      <c r="B19" s="8"/>
      <c r="C19" s="8"/>
      <c r="D19" s="8"/>
      <c r="E19" s="8"/>
      <c r="F19" s="8"/>
      <c r="G19" s="8"/>
      <c r="H19" s="8"/>
      <c r="I19" s="8"/>
      <c r="J19" s="8"/>
      <c r="K19" s="8"/>
      <c r="L19" s="8"/>
      <c r="M19" s="8"/>
      <c r="N19" s="8"/>
      <c r="O19" s="8"/>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9"/>
      <c r="B38" s="9"/>
      <c r="C38" s="9"/>
      <c r="D38" s="9"/>
      <c r="E38" s="9"/>
      <c r="F38" s="9"/>
      <c r="G38" s="9"/>
      <c r="H38" s="9"/>
      <c r="I38" s="9"/>
      <c r="J38" s="9"/>
      <c r="K38" s="9"/>
      <c r="L38" s="9"/>
      <c r="M38" s="9"/>
      <c r="N38" s="9"/>
      <c r="O38" s="9"/>
    </row>
    <row r="39" spans="1:15" s="3" customFormat="1" ht="24.75" customHeight="1">
      <c r="A39" s="9"/>
      <c r="B39" s="9"/>
      <c r="C39" s="9"/>
      <c r="D39" s="9"/>
      <c r="E39" s="9"/>
      <c r="F39" s="9"/>
      <c r="G39" s="9"/>
      <c r="H39" s="9"/>
      <c r="I39" s="9"/>
      <c r="J39" s="9"/>
      <c r="K39" s="9"/>
      <c r="L39" s="9"/>
      <c r="M39" s="9"/>
      <c r="N39" s="9"/>
      <c r="O39" s="9"/>
    </row>
    <row r="40" spans="1:15" s="3" customFormat="1" ht="24.75" customHeight="1">
      <c r="A40" s="9"/>
      <c r="B40" s="9"/>
      <c r="C40" s="9"/>
      <c r="D40" s="9"/>
      <c r="E40" s="9"/>
      <c r="F40" s="9"/>
      <c r="G40" s="9"/>
      <c r="H40" s="9"/>
      <c r="I40" s="9"/>
      <c r="J40" s="9"/>
      <c r="K40" s="9"/>
      <c r="L40" s="9"/>
      <c r="M40" s="9"/>
      <c r="N40" s="9"/>
      <c r="O40" s="9"/>
    </row>
    <row r="41" spans="1:15" s="3" customFormat="1" ht="24.75" customHeight="1">
      <c r="A41" s="9"/>
      <c r="B41" s="9"/>
      <c r="C41" s="9"/>
      <c r="D41" s="9"/>
      <c r="E41" s="9"/>
      <c r="F41" s="9"/>
      <c r="G41" s="9"/>
      <c r="H41" s="9"/>
      <c r="I41" s="9"/>
      <c r="J41" s="9"/>
      <c r="K41" s="9"/>
      <c r="L41" s="9"/>
      <c r="M41" s="9"/>
      <c r="N41" s="9"/>
      <c r="O41" s="9"/>
    </row>
    <row r="42" s="4" customFormat="1" ht="24.75" customHeight="1"/>
    <row r="43" s="4" customFormat="1" ht="24.75" customHeight="1"/>
    <row r="44" s="4" customFormat="1" ht="24.75" customHeight="1"/>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11.25"/>
    <row r="87" s="4" customFormat="1" ht="11.25"/>
    <row r="88" s="4" customFormat="1" ht="11.25"/>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tabSelected="1" workbookViewId="0" topLeftCell="A1">
      <selection activeCell="L24" sqref="L24"/>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80" t="s">
        <v>5</v>
      </c>
      <c r="B1" s="180"/>
      <c r="C1" s="180"/>
      <c r="D1" s="180"/>
      <c r="E1" s="180"/>
      <c r="F1" s="180"/>
      <c r="G1" s="180"/>
      <c r="H1" s="180"/>
      <c r="I1" s="180"/>
      <c r="J1" s="180"/>
      <c r="K1" s="180"/>
      <c r="L1" s="180"/>
    </row>
    <row r="2" spans="1:12" s="178" customFormat="1" ht="24.75" customHeight="1">
      <c r="A2" s="181" t="s">
        <v>6</v>
      </c>
      <c r="B2" s="182" t="s">
        <v>7</v>
      </c>
      <c r="C2" s="183"/>
      <c r="D2" s="183"/>
      <c r="E2" s="183"/>
      <c r="F2" s="183"/>
      <c r="G2" s="183"/>
      <c r="H2" s="183"/>
      <c r="I2" s="183"/>
      <c r="J2" s="187"/>
      <c r="K2" s="181" t="s">
        <v>8</v>
      </c>
      <c r="L2" s="181" t="s">
        <v>9</v>
      </c>
    </row>
    <row r="3" spans="1:12" s="179" customFormat="1" ht="24.75" customHeight="1">
      <c r="A3" s="184" t="s">
        <v>10</v>
      </c>
      <c r="B3" s="185" t="s">
        <v>11</v>
      </c>
      <c r="C3" s="185"/>
      <c r="D3" s="185"/>
      <c r="E3" s="185"/>
      <c r="F3" s="185"/>
      <c r="G3" s="185"/>
      <c r="H3" s="185"/>
      <c r="I3" s="185"/>
      <c r="J3" s="185"/>
      <c r="K3" s="184" t="s">
        <v>12</v>
      </c>
      <c r="L3" s="184"/>
    </row>
    <row r="4" spans="1:12" s="179" customFormat="1" ht="24.75" customHeight="1">
      <c r="A4" s="184" t="s">
        <v>13</v>
      </c>
      <c r="B4" s="185" t="s">
        <v>14</v>
      </c>
      <c r="C4" s="185"/>
      <c r="D4" s="185"/>
      <c r="E4" s="185"/>
      <c r="F4" s="185"/>
      <c r="G4" s="185"/>
      <c r="H4" s="185"/>
      <c r="I4" s="185"/>
      <c r="J4" s="185"/>
      <c r="K4" s="184" t="s">
        <v>12</v>
      </c>
      <c r="L4" s="188"/>
    </row>
    <row r="5" spans="1:12" s="179" customFormat="1" ht="24.75" customHeight="1">
      <c r="A5" s="184" t="s">
        <v>15</v>
      </c>
      <c r="B5" s="185" t="s">
        <v>16</v>
      </c>
      <c r="C5" s="185"/>
      <c r="D5" s="185"/>
      <c r="E5" s="185"/>
      <c r="F5" s="185"/>
      <c r="G5" s="185"/>
      <c r="H5" s="185"/>
      <c r="I5" s="185"/>
      <c r="J5" s="185"/>
      <c r="K5" s="184" t="s">
        <v>12</v>
      </c>
      <c r="L5" s="188"/>
    </row>
    <row r="6" spans="1:12" s="179" customFormat="1" ht="24.75" customHeight="1">
      <c r="A6" s="184" t="s">
        <v>17</v>
      </c>
      <c r="B6" s="185" t="s">
        <v>18</v>
      </c>
      <c r="C6" s="185"/>
      <c r="D6" s="185"/>
      <c r="E6" s="185"/>
      <c r="F6" s="185"/>
      <c r="G6" s="185"/>
      <c r="H6" s="185"/>
      <c r="I6" s="185"/>
      <c r="J6" s="185"/>
      <c r="K6" s="184" t="s">
        <v>12</v>
      </c>
      <c r="L6" s="185"/>
    </row>
    <row r="7" spans="1:12" s="179" customFormat="1" ht="24.75" customHeight="1">
      <c r="A7" s="184" t="s">
        <v>19</v>
      </c>
      <c r="B7" s="185" t="s">
        <v>20</v>
      </c>
      <c r="C7" s="185"/>
      <c r="D7" s="185"/>
      <c r="E7" s="185"/>
      <c r="F7" s="185"/>
      <c r="G7" s="185"/>
      <c r="H7" s="185"/>
      <c r="I7" s="185"/>
      <c r="J7" s="185"/>
      <c r="K7" s="184" t="s">
        <v>12</v>
      </c>
      <c r="L7" s="189"/>
    </row>
    <row r="8" spans="1:12" s="179" customFormat="1" ht="24.75" customHeight="1">
      <c r="A8" s="184" t="s">
        <v>21</v>
      </c>
      <c r="B8" s="185" t="s">
        <v>22</v>
      </c>
      <c r="C8" s="185"/>
      <c r="D8" s="185"/>
      <c r="E8" s="185"/>
      <c r="F8" s="185"/>
      <c r="G8" s="185"/>
      <c r="H8" s="185"/>
      <c r="I8" s="185"/>
      <c r="J8" s="185"/>
      <c r="K8" s="184" t="s">
        <v>12</v>
      </c>
      <c r="L8" s="189"/>
    </row>
    <row r="9" spans="1:12" s="179" customFormat="1" ht="24.75" customHeight="1">
      <c r="A9" s="184" t="s">
        <v>23</v>
      </c>
      <c r="B9" s="185" t="s">
        <v>24</v>
      </c>
      <c r="C9" s="185"/>
      <c r="D9" s="185"/>
      <c r="E9" s="185"/>
      <c r="F9" s="185"/>
      <c r="G9" s="185"/>
      <c r="H9" s="185"/>
      <c r="I9" s="185"/>
      <c r="J9" s="185"/>
      <c r="K9" s="184" t="s">
        <v>12</v>
      </c>
      <c r="L9" s="189"/>
    </row>
    <row r="10" spans="1:12" s="179" customFormat="1" ht="24.75" customHeight="1">
      <c r="A10" s="184" t="s">
        <v>25</v>
      </c>
      <c r="B10" s="185" t="s">
        <v>26</v>
      </c>
      <c r="C10" s="185"/>
      <c r="D10" s="185"/>
      <c r="E10" s="185"/>
      <c r="F10" s="185"/>
      <c r="G10" s="185"/>
      <c r="H10" s="185"/>
      <c r="I10" s="185"/>
      <c r="J10" s="185"/>
      <c r="K10" s="184" t="s">
        <v>12</v>
      </c>
      <c r="L10" s="189"/>
    </row>
    <row r="11" spans="1:12" s="179" customFormat="1" ht="24.75" customHeight="1">
      <c r="A11" s="184" t="s">
        <v>27</v>
      </c>
      <c r="B11" s="185" t="s">
        <v>28</v>
      </c>
      <c r="C11" s="185"/>
      <c r="D11" s="185"/>
      <c r="E11" s="185"/>
      <c r="F11" s="185"/>
      <c r="G11" s="185"/>
      <c r="H11" s="185"/>
      <c r="I11" s="185"/>
      <c r="J11" s="185"/>
      <c r="K11" s="184" t="s">
        <v>29</v>
      </c>
      <c r="L11" s="184" t="s">
        <v>30</v>
      </c>
    </row>
    <row r="12" spans="1:12" s="179" customFormat="1" ht="24.75" customHeight="1">
      <c r="A12" s="184" t="s">
        <v>31</v>
      </c>
      <c r="B12" s="185" t="s">
        <v>32</v>
      </c>
      <c r="C12" s="185"/>
      <c r="D12" s="185"/>
      <c r="E12" s="185"/>
      <c r="F12" s="185"/>
      <c r="G12" s="185"/>
      <c r="H12" s="185"/>
      <c r="I12" s="185"/>
      <c r="J12" s="185"/>
      <c r="K12" s="184" t="s">
        <v>12</v>
      </c>
      <c r="L12" s="184"/>
    </row>
    <row r="13" spans="1:12" s="179" customFormat="1" ht="24.75" customHeight="1">
      <c r="A13" s="184" t="s">
        <v>33</v>
      </c>
      <c r="B13" s="185" t="s">
        <v>34</v>
      </c>
      <c r="C13" s="185"/>
      <c r="D13" s="185"/>
      <c r="E13" s="185"/>
      <c r="F13" s="185"/>
      <c r="G13" s="185"/>
      <c r="H13" s="185"/>
      <c r="I13" s="185"/>
      <c r="J13" s="185"/>
      <c r="K13" s="184" t="s">
        <v>12</v>
      </c>
      <c r="L13" s="184"/>
    </row>
    <row r="14" spans="1:12" s="179" customFormat="1" ht="24.75" customHeight="1">
      <c r="A14" s="184" t="s">
        <v>35</v>
      </c>
      <c r="B14" s="186" t="s">
        <v>36</v>
      </c>
      <c r="C14" s="186"/>
      <c r="D14" s="186"/>
      <c r="E14" s="186"/>
      <c r="F14" s="186"/>
      <c r="G14" s="186"/>
      <c r="H14" s="186"/>
      <c r="I14" s="186"/>
      <c r="J14" s="186"/>
      <c r="K14" s="184" t="s">
        <v>12</v>
      </c>
      <c r="L14" s="190"/>
    </row>
    <row r="15" spans="1:12" ht="24.75" customHeight="1">
      <c r="A15" s="184" t="s">
        <v>37</v>
      </c>
      <c r="B15" s="185" t="s">
        <v>38</v>
      </c>
      <c r="C15" s="185"/>
      <c r="D15" s="185"/>
      <c r="E15" s="185"/>
      <c r="F15" s="185"/>
      <c r="G15" s="185"/>
      <c r="H15" s="185"/>
      <c r="I15" s="185"/>
      <c r="J15" s="185"/>
      <c r="K15" s="184" t="s">
        <v>29</v>
      </c>
      <c r="L15" s="184" t="s">
        <v>39</v>
      </c>
    </row>
    <row r="16" spans="1:12" ht="24.75" customHeight="1">
      <c r="A16" s="184" t="s">
        <v>40</v>
      </c>
      <c r="B16" s="185" t="s">
        <v>41</v>
      </c>
      <c r="C16" s="185"/>
      <c r="D16" s="185"/>
      <c r="E16" s="185"/>
      <c r="F16" s="185"/>
      <c r="G16" s="185"/>
      <c r="H16" s="185"/>
      <c r="I16" s="185"/>
      <c r="J16" s="185"/>
      <c r="K16" s="184" t="s">
        <v>29</v>
      </c>
      <c r="L16" s="184" t="s">
        <v>39</v>
      </c>
    </row>
    <row r="17" spans="1:12" ht="24.75" customHeight="1">
      <c r="A17" s="184" t="s">
        <v>42</v>
      </c>
      <c r="B17" s="185" t="s">
        <v>43</v>
      </c>
      <c r="C17" s="185"/>
      <c r="D17" s="185"/>
      <c r="E17" s="185"/>
      <c r="F17" s="185"/>
      <c r="G17" s="185"/>
      <c r="H17" s="185"/>
      <c r="I17" s="185"/>
      <c r="J17" s="185"/>
      <c r="K17" s="184" t="s">
        <v>29</v>
      </c>
      <c r="L17" s="184" t="s">
        <v>39</v>
      </c>
    </row>
    <row r="18" spans="1:12" ht="24.75" customHeight="1">
      <c r="A18" s="184" t="s">
        <v>44</v>
      </c>
      <c r="B18" s="185" t="s">
        <v>45</v>
      </c>
      <c r="C18" s="185"/>
      <c r="D18" s="185"/>
      <c r="E18" s="185"/>
      <c r="F18" s="185"/>
      <c r="G18" s="185"/>
      <c r="H18" s="185"/>
      <c r="I18" s="185"/>
      <c r="J18" s="185"/>
      <c r="K18" s="184" t="s">
        <v>12</v>
      </c>
      <c r="L18" s="184"/>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H42"/>
  <sheetViews>
    <sheetView showGridLines="0" showZeros="0" workbookViewId="0" topLeftCell="A10">
      <selection activeCell="G7" sqref="G1:G65536"/>
    </sheetView>
  </sheetViews>
  <sheetFormatPr defaultColWidth="9.16015625" defaultRowHeight="12.75" customHeight="1"/>
  <cols>
    <col min="1" max="1" width="52.5" style="0" customWidth="1"/>
    <col min="2" max="2" width="27.16015625" style="168" customWidth="1"/>
    <col min="3" max="3" width="43.83203125" style="0" customWidth="1"/>
    <col min="4" max="4" width="26.33203125" style="168" customWidth="1"/>
    <col min="5" max="5" width="45.5" style="0" customWidth="1"/>
    <col min="6" max="6" width="28.83203125" style="169" customWidth="1"/>
  </cols>
  <sheetData>
    <row r="1" spans="1:6" ht="13.5" customHeight="1">
      <c r="A1" s="109" t="s">
        <v>10</v>
      </c>
      <c r="B1" s="116"/>
      <c r="C1" s="110"/>
      <c r="D1" s="116"/>
      <c r="E1" s="110"/>
      <c r="F1" s="170"/>
    </row>
    <row r="2" spans="1:6" ht="16.5" customHeight="1">
      <c r="A2" s="171" t="s">
        <v>11</v>
      </c>
      <c r="B2" s="171"/>
      <c r="C2" s="171"/>
      <c r="D2" s="171"/>
      <c r="E2" s="171"/>
      <c r="F2" s="171"/>
    </row>
    <row r="3" spans="1:6" ht="15" customHeight="1">
      <c r="A3" s="114"/>
      <c r="B3" s="114"/>
      <c r="C3" s="115"/>
      <c r="D3" s="172"/>
      <c r="E3" s="116"/>
      <c r="F3" s="116" t="s">
        <v>46</v>
      </c>
    </row>
    <row r="4" spans="1:6" ht="18.75" customHeight="1">
      <c r="A4" s="117" t="s">
        <v>47</v>
      </c>
      <c r="B4" s="117"/>
      <c r="C4" s="117" t="s">
        <v>48</v>
      </c>
      <c r="D4" s="117"/>
      <c r="E4" s="117"/>
      <c r="F4" s="117"/>
    </row>
    <row r="5" spans="1:6" ht="18.75" customHeight="1">
      <c r="A5" s="117" t="s">
        <v>49</v>
      </c>
      <c r="B5" s="117" t="s">
        <v>50</v>
      </c>
      <c r="C5" s="117" t="s">
        <v>51</v>
      </c>
      <c r="D5" s="118" t="s">
        <v>50</v>
      </c>
      <c r="E5" s="117" t="s">
        <v>52</v>
      </c>
      <c r="F5" s="117" t="s">
        <v>50</v>
      </c>
    </row>
    <row r="6" spans="1:6" ht="18.75" customHeight="1">
      <c r="A6" s="150" t="s">
        <v>53</v>
      </c>
      <c r="B6" s="124">
        <f>B7+B12+B13+B15+B16+B17</f>
        <v>22176.39</v>
      </c>
      <c r="C6" s="150" t="s">
        <v>53</v>
      </c>
      <c r="D6" s="124">
        <f>SUM(D7:D34)</f>
        <v>22176.39</v>
      </c>
      <c r="E6" s="126" t="s">
        <v>53</v>
      </c>
      <c r="F6" s="124">
        <f>F7+F12+F23+F24+F25</f>
        <v>22176.394000000004</v>
      </c>
    </row>
    <row r="7" spans="1:6" ht="18.75" customHeight="1">
      <c r="A7" s="119" t="s">
        <v>54</v>
      </c>
      <c r="B7" s="124">
        <f>B8+B10+B11</f>
        <v>22176.39</v>
      </c>
      <c r="C7" s="152" t="s">
        <v>55</v>
      </c>
      <c r="D7" s="127"/>
      <c r="E7" s="126" t="s">
        <v>56</v>
      </c>
      <c r="F7" s="124">
        <f>SUM(F8:F11)</f>
        <v>19367.174000000003</v>
      </c>
    </row>
    <row r="8" spans="1:8" ht="18.75" customHeight="1">
      <c r="A8" s="119" t="s">
        <v>57</v>
      </c>
      <c r="B8" s="127">
        <v>22176.39</v>
      </c>
      <c r="C8" s="152" t="s">
        <v>58</v>
      </c>
      <c r="D8" s="127"/>
      <c r="E8" s="126" t="s">
        <v>59</v>
      </c>
      <c r="F8" s="127">
        <v>10300.57</v>
      </c>
      <c r="H8" s="59"/>
    </row>
    <row r="9" spans="1:6" ht="18.75" customHeight="1">
      <c r="A9" s="153" t="s">
        <v>60</v>
      </c>
      <c r="B9" s="127"/>
      <c r="C9" s="152" t="s">
        <v>61</v>
      </c>
      <c r="D9" s="127"/>
      <c r="E9" s="126" t="s">
        <v>62</v>
      </c>
      <c r="F9" s="127">
        <v>7577.974</v>
      </c>
    </row>
    <row r="10" spans="1:6" ht="18.75" customHeight="1">
      <c r="A10" s="119" t="s">
        <v>63</v>
      </c>
      <c r="B10" s="127"/>
      <c r="C10" s="152" t="s">
        <v>64</v>
      </c>
      <c r="D10" s="127">
        <v>22176.39</v>
      </c>
      <c r="E10" s="126" t="s">
        <v>65</v>
      </c>
      <c r="F10" s="127">
        <v>1488.63</v>
      </c>
    </row>
    <row r="11" spans="1:6" ht="18.75" customHeight="1">
      <c r="A11" s="119" t="s">
        <v>66</v>
      </c>
      <c r="B11" s="127"/>
      <c r="C11" s="152" t="s">
        <v>67</v>
      </c>
      <c r="D11" s="127"/>
      <c r="E11" s="126" t="s">
        <v>68</v>
      </c>
      <c r="F11" s="155"/>
    </row>
    <row r="12" spans="1:6" ht="18.75" customHeight="1">
      <c r="A12" s="119" t="s">
        <v>69</v>
      </c>
      <c r="B12" s="127"/>
      <c r="C12" s="152" t="s">
        <v>70</v>
      </c>
      <c r="D12" s="127"/>
      <c r="E12" s="126" t="s">
        <v>71</v>
      </c>
      <c r="F12" s="156">
        <f>SUM(F13:F22)</f>
        <v>2809.22</v>
      </c>
    </row>
    <row r="13" spans="1:6" ht="18.75" customHeight="1">
      <c r="A13" s="119" t="s">
        <v>72</v>
      </c>
      <c r="B13" s="127"/>
      <c r="C13" s="152" t="s">
        <v>73</v>
      </c>
      <c r="D13" s="127"/>
      <c r="E13" s="127" t="s">
        <v>59</v>
      </c>
      <c r="F13" s="155"/>
    </row>
    <row r="14" spans="1:6" ht="18.75" customHeight="1">
      <c r="A14" s="119" t="s">
        <v>74</v>
      </c>
      <c r="B14" s="127"/>
      <c r="C14" s="152" t="s">
        <v>75</v>
      </c>
      <c r="D14" s="127"/>
      <c r="E14" s="127" t="s">
        <v>62</v>
      </c>
      <c r="F14" s="127">
        <v>1429.85</v>
      </c>
    </row>
    <row r="15" spans="1:6" ht="18.75" customHeight="1">
      <c r="A15" s="119" t="s">
        <v>76</v>
      </c>
      <c r="B15" s="127"/>
      <c r="C15" s="152" t="s">
        <v>77</v>
      </c>
      <c r="D15" s="127"/>
      <c r="E15" s="126" t="s">
        <v>78</v>
      </c>
      <c r="F15" s="127">
        <v>340.26</v>
      </c>
    </row>
    <row r="16" spans="1:6" ht="18.75" customHeight="1">
      <c r="A16" s="157" t="s">
        <v>79</v>
      </c>
      <c r="B16" s="127"/>
      <c r="C16" s="152" t="s">
        <v>80</v>
      </c>
      <c r="D16" s="127"/>
      <c r="E16" s="126" t="s">
        <v>81</v>
      </c>
      <c r="F16" s="127"/>
    </row>
    <row r="17" spans="1:6" ht="18.75" customHeight="1">
      <c r="A17" s="157" t="s">
        <v>82</v>
      </c>
      <c r="B17" s="127"/>
      <c r="C17" s="152" t="s">
        <v>83</v>
      </c>
      <c r="D17" s="127"/>
      <c r="E17" s="126" t="s">
        <v>84</v>
      </c>
      <c r="F17" s="127"/>
    </row>
    <row r="18" spans="1:6" ht="18.75" customHeight="1">
      <c r="A18" s="157"/>
      <c r="B18" s="173"/>
      <c r="C18" s="152" t="s">
        <v>85</v>
      </c>
      <c r="D18" s="127"/>
      <c r="E18" s="126" t="s">
        <v>86</v>
      </c>
      <c r="F18" s="127"/>
    </row>
    <row r="19" spans="1:6" ht="18.75" customHeight="1">
      <c r="A19" s="128"/>
      <c r="B19" s="174"/>
      <c r="C19" s="152" t="s">
        <v>87</v>
      </c>
      <c r="D19" s="127"/>
      <c r="E19" s="126" t="s">
        <v>88</v>
      </c>
      <c r="F19" s="127"/>
    </row>
    <row r="20" spans="1:6" ht="18.75" customHeight="1">
      <c r="A20" s="128"/>
      <c r="B20" s="173"/>
      <c r="C20" s="152" t="s">
        <v>89</v>
      </c>
      <c r="D20" s="127"/>
      <c r="E20" s="126" t="s">
        <v>90</v>
      </c>
      <c r="F20" s="127"/>
    </row>
    <row r="21" spans="1:6" ht="18.75" customHeight="1">
      <c r="A21" s="73"/>
      <c r="B21" s="173"/>
      <c r="C21" s="152" t="s">
        <v>91</v>
      </c>
      <c r="D21" s="127"/>
      <c r="E21" s="126" t="s">
        <v>92</v>
      </c>
      <c r="F21" s="127"/>
    </row>
    <row r="22" spans="1:6" ht="18.75" customHeight="1">
      <c r="A22" s="75"/>
      <c r="B22" s="173"/>
      <c r="C22" s="152" t="s">
        <v>93</v>
      </c>
      <c r="D22" s="127"/>
      <c r="E22" s="126" t="s">
        <v>94</v>
      </c>
      <c r="F22" s="127">
        <v>1039.11</v>
      </c>
    </row>
    <row r="23" spans="1:6" ht="18.75" customHeight="1">
      <c r="A23" s="158"/>
      <c r="B23" s="173"/>
      <c r="C23" s="152" t="s">
        <v>95</v>
      </c>
      <c r="D23" s="127"/>
      <c r="E23" s="130" t="s">
        <v>96</v>
      </c>
      <c r="F23" s="127"/>
    </row>
    <row r="24" spans="1:6" ht="18.75" customHeight="1">
      <c r="A24" s="158"/>
      <c r="B24" s="173"/>
      <c r="C24" s="152" t="s">
        <v>97</v>
      </c>
      <c r="D24" s="127"/>
      <c r="E24" s="130" t="s">
        <v>98</v>
      </c>
      <c r="F24" s="127"/>
    </row>
    <row r="25" spans="1:7" ht="18.75" customHeight="1">
      <c r="A25" s="158"/>
      <c r="B25" s="173"/>
      <c r="C25" s="152" t="s">
        <v>99</v>
      </c>
      <c r="D25" s="127"/>
      <c r="E25" s="130" t="s">
        <v>100</v>
      </c>
      <c r="F25" s="127"/>
      <c r="G25" s="59"/>
    </row>
    <row r="26" spans="1:8" ht="18.75" customHeight="1">
      <c r="A26" s="158"/>
      <c r="B26" s="173"/>
      <c r="C26" s="152" t="s">
        <v>101</v>
      </c>
      <c r="D26" s="127"/>
      <c r="E26" s="130"/>
      <c r="F26" s="127"/>
      <c r="G26" s="59"/>
      <c r="H26" s="59"/>
    </row>
    <row r="27" spans="1:8" ht="18.75" customHeight="1">
      <c r="A27" s="75"/>
      <c r="B27" s="174"/>
      <c r="C27" s="152" t="s">
        <v>102</v>
      </c>
      <c r="D27" s="127"/>
      <c r="E27" s="126"/>
      <c r="F27" s="127"/>
      <c r="G27" s="59"/>
      <c r="H27" s="59"/>
    </row>
    <row r="28" spans="1:8" ht="18.75" customHeight="1">
      <c r="A28" s="158"/>
      <c r="B28" s="173"/>
      <c r="C28" s="152" t="s">
        <v>103</v>
      </c>
      <c r="D28" s="127"/>
      <c r="E28" s="126"/>
      <c r="F28" s="127"/>
      <c r="G28" s="59"/>
      <c r="H28" s="59"/>
    </row>
    <row r="29" spans="1:8" ht="18.75" customHeight="1">
      <c r="A29" s="75"/>
      <c r="B29" s="174"/>
      <c r="C29" s="152" t="s">
        <v>104</v>
      </c>
      <c r="D29" s="127"/>
      <c r="E29" s="126"/>
      <c r="F29" s="127"/>
      <c r="G29" s="59"/>
      <c r="H29" s="59"/>
    </row>
    <row r="30" spans="1:7" ht="18.75" customHeight="1">
      <c r="A30" s="75"/>
      <c r="B30" s="173"/>
      <c r="C30" s="152" t="s">
        <v>105</v>
      </c>
      <c r="D30" s="127"/>
      <c r="E30" s="126"/>
      <c r="F30" s="127"/>
      <c r="G30" s="59"/>
    </row>
    <row r="31" spans="1:7" ht="18.75" customHeight="1">
      <c r="A31" s="75"/>
      <c r="B31" s="173"/>
      <c r="C31" s="152" t="s">
        <v>106</v>
      </c>
      <c r="D31" s="127"/>
      <c r="E31" s="126"/>
      <c r="F31" s="127"/>
      <c r="G31" s="59"/>
    </row>
    <row r="32" spans="1:7" ht="18.75" customHeight="1">
      <c r="A32" s="75"/>
      <c r="B32" s="173"/>
      <c r="C32" s="152" t="s">
        <v>107</v>
      </c>
      <c r="D32" s="127"/>
      <c r="E32" s="126"/>
      <c r="F32" s="127"/>
      <c r="G32" s="59"/>
    </row>
    <row r="33" spans="1:8" ht="18.75" customHeight="1">
      <c r="A33" s="75"/>
      <c r="B33" s="173"/>
      <c r="C33" s="152" t="s">
        <v>108</v>
      </c>
      <c r="D33" s="127"/>
      <c r="E33" s="126"/>
      <c r="F33" s="127"/>
      <c r="G33" s="59"/>
      <c r="H33" s="59"/>
    </row>
    <row r="34" spans="1:7" ht="18.75" customHeight="1">
      <c r="A34" s="73"/>
      <c r="B34" s="173"/>
      <c r="C34" s="152" t="s">
        <v>109</v>
      </c>
      <c r="D34" s="127"/>
      <c r="E34" s="126"/>
      <c r="F34" s="127"/>
      <c r="G34" s="59"/>
    </row>
    <row r="35" spans="1:6" ht="18.75" customHeight="1">
      <c r="A35" s="118" t="s">
        <v>110</v>
      </c>
      <c r="B35" s="133">
        <f>SUM(B6,B18)</f>
        <v>22176.39</v>
      </c>
      <c r="C35" s="118" t="s">
        <v>111</v>
      </c>
      <c r="D35" s="133" t="e">
        <f>SUM(D6,#REF!)</f>
        <v>#REF!</v>
      </c>
      <c r="E35" s="118" t="s">
        <v>111</v>
      </c>
      <c r="F35" s="135">
        <f>SUM(F6,F26)</f>
        <v>22176.394000000004</v>
      </c>
    </row>
    <row r="36" spans="1:6" ht="18.75" customHeight="1">
      <c r="A36" s="108" t="s">
        <v>112</v>
      </c>
      <c r="B36" s="173"/>
      <c r="C36" s="157" t="s">
        <v>113</v>
      </c>
      <c r="D36" s="175" t="e">
        <f>SUM(B42)-SUM(D35)-SUM(D37)</f>
        <v>#REF!</v>
      </c>
      <c r="E36" s="157" t="s">
        <v>113</v>
      </c>
      <c r="F36" s="132" t="e">
        <f>D36</f>
        <v>#REF!</v>
      </c>
    </row>
    <row r="37" spans="1:6" ht="18.75" customHeight="1">
      <c r="A37" s="108" t="s">
        <v>114</v>
      </c>
      <c r="B37" s="173"/>
      <c r="C37" s="123" t="s">
        <v>115</v>
      </c>
      <c r="D37" s="127"/>
      <c r="E37" s="123" t="s">
        <v>115</v>
      </c>
      <c r="F37" s="127"/>
    </row>
    <row r="38" spans="1:6" ht="18.75" customHeight="1">
      <c r="A38" s="108" t="s">
        <v>116</v>
      </c>
      <c r="B38" s="176"/>
      <c r="C38" s="162"/>
      <c r="D38" s="175"/>
      <c r="E38" s="75"/>
      <c r="F38" s="175"/>
    </row>
    <row r="39" spans="1:6" ht="18.75" customHeight="1">
      <c r="A39" s="108" t="s">
        <v>117</v>
      </c>
      <c r="B39" s="173"/>
      <c r="C39" s="162"/>
      <c r="D39" s="175"/>
      <c r="E39" s="73"/>
      <c r="F39" s="175"/>
    </row>
    <row r="40" spans="1:6" ht="18.75" customHeight="1">
      <c r="A40" s="108" t="s">
        <v>118</v>
      </c>
      <c r="B40" s="173"/>
      <c r="C40" s="162"/>
      <c r="D40" s="177"/>
      <c r="E40" s="75"/>
      <c r="F40" s="175"/>
    </row>
    <row r="41" spans="1:6" ht="18.75" customHeight="1">
      <c r="A41" s="75"/>
      <c r="B41" s="173"/>
      <c r="C41" s="73"/>
      <c r="D41" s="177"/>
      <c r="E41" s="73"/>
      <c r="F41" s="177"/>
    </row>
    <row r="42" spans="1:6" ht="18.75" customHeight="1">
      <c r="A42" s="117" t="s">
        <v>119</v>
      </c>
      <c r="B42" s="133">
        <f>SUM(B35,B36,B37)</f>
        <v>22176.39</v>
      </c>
      <c r="C42" s="163" t="s">
        <v>120</v>
      </c>
      <c r="D42" s="134" t="e">
        <f>SUM(D35,D36,D37)</f>
        <v>#REF!</v>
      </c>
      <c r="E42" s="117" t="s">
        <v>120</v>
      </c>
      <c r="F42" s="135" t="e">
        <f>SUM(F35,F36,F37)</f>
        <v>#REF!</v>
      </c>
    </row>
  </sheetData>
  <sheetProtection/>
  <mergeCells count="4">
    <mergeCell ref="A2:F2"/>
    <mergeCell ref="A3:B3"/>
    <mergeCell ref="A4:B4"/>
    <mergeCell ref="C4:F4"/>
  </mergeCells>
  <printOptions horizontalCentered="1"/>
  <pageMargins left="0.39" right="0.39" top="0.24" bottom="0.24" header="0" footer="0"/>
  <pageSetup fitToHeight="1" fitToWidth="1" horizontalDpi="600" verticalDpi="600" orientation="landscape" paperSize="9" scale="65"/>
</worksheet>
</file>

<file path=xl/worksheets/sheet4.xml><?xml version="1.0" encoding="utf-8"?>
<worksheet xmlns="http://schemas.openxmlformats.org/spreadsheetml/2006/main" xmlns:r="http://schemas.openxmlformats.org/officeDocument/2006/relationships">
  <sheetPr>
    <pageSetUpPr fitToPage="1"/>
  </sheetPr>
  <dimension ref="A1:P22"/>
  <sheetViews>
    <sheetView showGridLines="0" showZeros="0" workbookViewId="0" topLeftCell="A1">
      <selection activeCell="C8" sqref="C8:E13"/>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59" t="s">
        <v>13</v>
      </c>
      <c r="B1" s="59"/>
      <c r="C1" s="59"/>
    </row>
    <row r="2" spans="1:16" ht="35.25" customHeight="1">
      <c r="A2" s="164" t="s">
        <v>14</v>
      </c>
      <c r="B2" s="164"/>
      <c r="C2" s="164"/>
      <c r="D2" s="164"/>
      <c r="E2" s="164"/>
      <c r="F2" s="164"/>
      <c r="G2" s="164"/>
      <c r="H2" s="164"/>
      <c r="I2" s="164"/>
      <c r="J2" s="164"/>
      <c r="K2" s="164"/>
      <c r="L2" s="164"/>
      <c r="M2" s="164"/>
      <c r="N2" s="164"/>
      <c r="O2" s="164"/>
      <c r="P2" s="89"/>
    </row>
    <row r="3" ht="21.75" customHeight="1">
      <c r="O3" s="4" t="s">
        <v>46</v>
      </c>
    </row>
    <row r="4" spans="1:15" ht="18" customHeight="1">
      <c r="A4" s="62" t="s">
        <v>121</v>
      </c>
      <c r="B4" s="62" t="s">
        <v>122</v>
      </c>
      <c r="C4" s="62" t="s">
        <v>123</v>
      </c>
      <c r="D4" s="62" t="s">
        <v>124</v>
      </c>
      <c r="E4" s="62"/>
      <c r="F4" s="62"/>
      <c r="G4" s="62"/>
      <c r="H4" s="62"/>
      <c r="I4" s="62"/>
      <c r="J4" s="62"/>
      <c r="K4" s="62"/>
      <c r="L4" s="62"/>
      <c r="M4" s="62"/>
      <c r="N4" s="62"/>
      <c r="O4" s="79" t="s">
        <v>125</v>
      </c>
    </row>
    <row r="5" spans="1:15" ht="22.5" customHeight="1">
      <c r="A5" s="62"/>
      <c r="B5" s="62"/>
      <c r="C5" s="62"/>
      <c r="D5" s="67" t="s">
        <v>126</v>
      </c>
      <c r="E5" s="67" t="s">
        <v>127</v>
      </c>
      <c r="F5" s="67"/>
      <c r="G5" s="67" t="s">
        <v>128</v>
      </c>
      <c r="H5" s="67" t="s">
        <v>129</v>
      </c>
      <c r="I5" s="67" t="s">
        <v>130</v>
      </c>
      <c r="J5" s="67" t="s">
        <v>131</v>
      </c>
      <c r="K5" s="67" t="s">
        <v>132</v>
      </c>
      <c r="L5" s="67" t="s">
        <v>112</v>
      </c>
      <c r="M5" s="67" t="s">
        <v>116</v>
      </c>
      <c r="N5" s="67" t="s">
        <v>133</v>
      </c>
      <c r="O5" s="80"/>
    </row>
    <row r="6" spans="1:15" ht="33.75" customHeight="1">
      <c r="A6" s="62"/>
      <c r="B6" s="62"/>
      <c r="C6" s="62"/>
      <c r="D6" s="67"/>
      <c r="E6" s="67" t="s">
        <v>134</v>
      </c>
      <c r="F6" s="67" t="s">
        <v>135</v>
      </c>
      <c r="G6" s="67"/>
      <c r="H6" s="67"/>
      <c r="I6" s="67"/>
      <c r="J6" s="67"/>
      <c r="K6" s="67"/>
      <c r="L6" s="67"/>
      <c r="M6" s="67"/>
      <c r="N6" s="67"/>
      <c r="O6" s="81"/>
    </row>
    <row r="7" spans="1:15" ht="18" customHeight="1">
      <c r="A7" s="70" t="s">
        <v>136</v>
      </c>
      <c r="B7" s="70" t="s">
        <v>136</v>
      </c>
      <c r="C7" s="70">
        <v>1</v>
      </c>
      <c r="D7" s="70">
        <v>2</v>
      </c>
      <c r="E7" s="70">
        <v>3</v>
      </c>
      <c r="F7" s="70">
        <v>4</v>
      </c>
      <c r="G7" s="70">
        <v>5</v>
      </c>
      <c r="H7" s="70">
        <v>6</v>
      </c>
      <c r="I7" s="70">
        <v>7</v>
      </c>
      <c r="J7" s="70">
        <v>8</v>
      </c>
      <c r="K7" s="70">
        <v>9</v>
      </c>
      <c r="L7" s="70">
        <v>10</v>
      </c>
      <c r="M7" s="70">
        <v>11</v>
      </c>
      <c r="N7" s="70">
        <v>12</v>
      </c>
      <c r="O7" s="70">
        <v>13</v>
      </c>
    </row>
    <row r="8" spans="1:15" ht="18" customHeight="1">
      <c r="A8" s="165">
        <v>201001</v>
      </c>
      <c r="B8" s="165" t="s">
        <v>126</v>
      </c>
      <c r="C8" s="165">
        <v>22176.39</v>
      </c>
      <c r="D8" s="165">
        <f>SUM(D9:D13)</f>
        <v>22176.390000000003</v>
      </c>
      <c r="E8" s="165">
        <f>SUM(E9:E13)</f>
        <v>22176.390000000003</v>
      </c>
      <c r="F8" s="165"/>
      <c r="G8" s="165"/>
      <c r="H8" s="165"/>
      <c r="I8" s="165"/>
      <c r="J8" s="165"/>
      <c r="K8" s="165"/>
      <c r="L8" s="165"/>
      <c r="M8" s="165"/>
      <c r="N8" s="165"/>
      <c r="O8" s="165"/>
    </row>
    <row r="9" spans="1:15" s="4" customFormat="1" ht="18" customHeight="1">
      <c r="A9" s="72">
        <v>20100101</v>
      </c>
      <c r="B9" s="72" t="s">
        <v>137</v>
      </c>
      <c r="C9" s="72">
        <v>9080.65</v>
      </c>
      <c r="D9" s="166">
        <f>E9+SUM(G9:N9)</f>
        <v>9080.65</v>
      </c>
      <c r="E9" s="72">
        <v>9080.65</v>
      </c>
      <c r="F9" s="72"/>
      <c r="G9" s="72"/>
      <c r="H9" s="72"/>
      <c r="I9" s="72"/>
      <c r="J9" s="72"/>
      <c r="K9" s="72"/>
      <c r="L9" s="72"/>
      <c r="M9" s="72"/>
      <c r="N9" s="72"/>
      <c r="O9" s="72"/>
    </row>
    <row r="10" spans="1:15" s="4" customFormat="1" ht="18" customHeight="1">
      <c r="A10" s="72">
        <v>20100102</v>
      </c>
      <c r="B10" s="72" t="s">
        <v>138</v>
      </c>
      <c r="C10" s="72">
        <v>2370.44</v>
      </c>
      <c r="D10" s="166">
        <f>E10+SUM(G10:N10)</f>
        <v>2370.44</v>
      </c>
      <c r="E10" s="72">
        <v>2370.44</v>
      </c>
      <c r="F10" s="72"/>
      <c r="G10" s="72"/>
      <c r="H10" s="72"/>
      <c r="I10" s="72"/>
      <c r="J10" s="72"/>
      <c r="K10" s="72"/>
      <c r="L10" s="72"/>
      <c r="M10" s="72"/>
      <c r="N10" s="72"/>
      <c r="O10" s="72"/>
    </row>
    <row r="11" spans="1:15" s="4" customFormat="1" ht="18" customHeight="1">
      <c r="A11" s="72">
        <v>20100103</v>
      </c>
      <c r="B11" s="72" t="s">
        <v>139</v>
      </c>
      <c r="C11" s="72">
        <v>867.69</v>
      </c>
      <c r="D11" s="166">
        <f>E11+SUM(G11:N11)</f>
        <v>867.69</v>
      </c>
      <c r="E11" s="72">
        <v>867.69</v>
      </c>
      <c r="F11" s="72"/>
      <c r="G11" s="72"/>
      <c r="H11" s="72"/>
      <c r="I11" s="72"/>
      <c r="J11" s="85"/>
      <c r="K11" s="85"/>
      <c r="L11" s="85"/>
      <c r="M11" s="85"/>
      <c r="N11" s="72"/>
      <c r="O11" s="72"/>
    </row>
    <row r="12" spans="1:15" s="4" customFormat="1" ht="18" customHeight="1">
      <c r="A12" s="72">
        <v>20100104</v>
      </c>
      <c r="B12" s="85" t="s">
        <v>140</v>
      </c>
      <c r="C12" s="72">
        <v>8493.98</v>
      </c>
      <c r="D12" s="166">
        <f>E12+SUM(G12:N12)</f>
        <v>8493.98</v>
      </c>
      <c r="E12" s="72">
        <v>8493.98</v>
      </c>
      <c r="F12" s="72"/>
      <c r="G12" s="72"/>
      <c r="H12" s="85"/>
      <c r="I12" s="85"/>
      <c r="J12" s="85"/>
      <c r="K12" s="85"/>
      <c r="L12" s="85"/>
      <c r="M12" s="85"/>
      <c r="N12" s="72"/>
      <c r="O12" s="72"/>
    </row>
    <row r="13" spans="1:15" s="4" customFormat="1" ht="18" customHeight="1">
      <c r="A13" s="72">
        <v>20100105</v>
      </c>
      <c r="B13" s="72" t="s">
        <v>141</v>
      </c>
      <c r="C13" s="72">
        <v>1363.63</v>
      </c>
      <c r="D13" s="166">
        <f>E13+SUM(G13:N13)</f>
        <v>1363.63</v>
      </c>
      <c r="E13" s="72">
        <v>1363.63</v>
      </c>
      <c r="F13" s="72"/>
      <c r="G13" s="72"/>
      <c r="H13" s="85"/>
      <c r="I13" s="85"/>
      <c r="J13" s="85"/>
      <c r="K13" s="85"/>
      <c r="L13" s="85"/>
      <c r="M13" s="85"/>
      <c r="N13" s="72"/>
      <c r="O13" s="72"/>
    </row>
    <row r="14" spans="2:16" ht="12.75" customHeight="1">
      <c r="B14" s="59"/>
      <c r="C14" s="59"/>
      <c r="D14" s="59"/>
      <c r="E14" s="59"/>
      <c r="F14" s="59"/>
      <c r="G14" s="59"/>
      <c r="H14" s="59"/>
      <c r="I14" s="59"/>
      <c r="N14" s="59"/>
      <c r="O14" s="59"/>
      <c r="P14" s="59"/>
    </row>
    <row r="15" spans="2:16" ht="12.75" customHeight="1">
      <c r="B15" s="59"/>
      <c r="C15" s="59"/>
      <c r="D15" s="59"/>
      <c r="E15" s="59"/>
      <c r="F15" s="59"/>
      <c r="G15" s="59"/>
      <c r="H15" s="59"/>
      <c r="N15" s="59"/>
      <c r="O15" s="59"/>
      <c r="P15" s="59"/>
    </row>
    <row r="16" spans="4:16" ht="12.75" customHeight="1">
      <c r="D16" s="59"/>
      <c r="E16" s="59"/>
      <c r="F16" s="59"/>
      <c r="N16" s="59"/>
      <c r="O16" s="59"/>
      <c r="P16" s="59"/>
    </row>
    <row r="17" spans="4:16" ht="12.75" customHeight="1">
      <c r="D17" s="59"/>
      <c r="E17" s="59"/>
      <c r="F17" s="59"/>
      <c r="G17" s="59"/>
      <c r="L17" s="59"/>
      <c r="N17" s="59"/>
      <c r="O17" s="59"/>
      <c r="P17" s="59"/>
    </row>
    <row r="18" spans="7:16" ht="12.75" customHeight="1">
      <c r="G18" s="59"/>
      <c r="M18" s="59"/>
      <c r="N18" s="59"/>
      <c r="O18" s="59"/>
      <c r="P18" s="59"/>
    </row>
    <row r="19" spans="13:16" ht="12.75" customHeight="1">
      <c r="M19" s="59"/>
      <c r="N19" s="59"/>
      <c r="O19" s="59"/>
      <c r="P19" s="59"/>
    </row>
    <row r="20" spans="13:15" ht="12.75" customHeight="1">
      <c r="M20" s="59"/>
      <c r="O20" s="59"/>
    </row>
    <row r="21" spans="13:15" ht="12.75" customHeight="1">
      <c r="M21" s="59"/>
      <c r="N21" s="59"/>
      <c r="O21" s="59"/>
    </row>
    <row r="22" spans="14:15" ht="12.75" customHeight="1">
      <c r="N22" s="59"/>
      <c r="O22" s="59"/>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 bottom="0.79"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E24" sqref="E24"/>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59" t="s">
        <v>15</v>
      </c>
      <c r="B1" s="59"/>
      <c r="C1" s="59"/>
    </row>
    <row r="2" spans="1:14" ht="35.25" customHeight="1">
      <c r="A2" s="164" t="s">
        <v>16</v>
      </c>
      <c r="B2" s="164"/>
      <c r="C2" s="164"/>
      <c r="D2" s="164"/>
      <c r="E2" s="164"/>
      <c r="F2" s="164"/>
      <c r="G2" s="164"/>
      <c r="H2" s="164"/>
      <c r="I2" s="164"/>
      <c r="J2" s="164"/>
      <c r="K2" s="164"/>
      <c r="L2" s="164"/>
      <c r="M2" s="164"/>
      <c r="N2" s="89"/>
    </row>
    <row r="3" ht="21.75" customHeight="1">
      <c r="M3" s="82" t="s">
        <v>46</v>
      </c>
    </row>
    <row r="4" spans="1:13" ht="15" customHeight="1">
      <c r="A4" s="62" t="s">
        <v>121</v>
      </c>
      <c r="B4" s="62" t="s">
        <v>122</v>
      </c>
      <c r="C4" s="62" t="s">
        <v>123</v>
      </c>
      <c r="D4" s="62" t="s">
        <v>124</v>
      </c>
      <c r="E4" s="62"/>
      <c r="F4" s="62"/>
      <c r="G4" s="62"/>
      <c r="H4" s="62"/>
      <c r="I4" s="62"/>
      <c r="J4" s="62"/>
      <c r="K4" s="62"/>
      <c r="L4" s="62"/>
      <c r="M4" s="62"/>
    </row>
    <row r="5" spans="1:13" ht="30" customHeight="1">
      <c r="A5" s="62"/>
      <c r="B5" s="62"/>
      <c r="C5" s="62"/>
      <c r="D5" s="67" t="s">
        <v>126</v>
      </c>
      <c r="E5" s="67" t="s">
        <v>142</v>
      </c>
      <c r="F5" s="67"/>
      <c r="G5" s="67" t="s">
        <v>128</v>
      </c>
      <c r="H5" s="67" t="s">
        <v>130</v>
      </c>
      <c r="I5" s="67" t="s">
        <v>131</v>
      </c>
      <c r="J5" s="67" t="s">
        <v>132</v>
      </c>
      <c r="K5" s="67" t="s">
        <v>114</v>
      </c>
      <c r="L5" s="67" t="s">
        <v>125</v>
      </c>
      <c r="M5" s="67" t="s">
        <v>116</v>
      </c>
    </row>
    <row r="6" spans="1:13" ht="40.5" customHeight="1">
      <c r="A6" s="62"/>
      <c r="B6" s="62"/>
      <c r="C6" s="62"/>
      <c r="D6" s="67"/>
      <c r="E6" s="67" t="s">
        <v>134</v>
      </c>
      <c r="F6" s="67" t="s">
        <v>143</v>
      </c>
      <c r="G6" s="67"/>
      <c r="H6" s="67"/>
      <c r="I6" s="67"/>
      <c r="J6" s="67"/>
      <c r="K6" s="67"/>
      <c r="L6" s="67"/>
      <c r="M6" s="67"/>
    </row>
    <row r="7" spans="1:13" ht="18" customHeight="1">
      <c r="A7" s="70" t="s">
        <v>136</v>
      </c>
      <c r="B7" s="70" t="s">
        <v>136</v>
      </c>
      <c r="C7" s="70">
        <v>1</v>
      </c>
      <c r="D7" s="70">
        <v>2</v>
      </c>
      <c r="E7" s="70">
        <v>3</v>
      </c>
      <c r="F7" s="70">
        <v>4</v>
      </c>
      <c r="G7" s="70">
        <v>5</v>
      </c>
      <c r="H7" s="70">
        <v>6</v>
      </c>
      <c r="I7" s="70">
        <v>7</v>
      </c>
      <c r="J7" s="70">
        <v>8</v>
      </c>
      <c r="K7" s="70">
        <v>9</v>
      </c>
      <c r="L7" s="70">
        <v>10</v>
      </c>
      <c r="M7" s="70">
        <v>11</v>
      </c>
    </row>
    <row r="8" spans="1:13" ht="18" customHeight="1">
      <c r="A8" s="165">
        <v>201001</v>
      </c>
      <c r="B8" s="165" t="s">
        <v>126</v>
      </c>
      <c r="C8" s="165">
        <v>22176.39</v>
      </c>
      <c r="D8" s="165">
        <f>SUM(D9:D13)</f>
        <v>22176.390000000003</v>
      </c>
      <c r="E8" s="165">
        <f>SUM(E9:E13)</f>
        <v>22176.390000000003</v>
      </c>
      <c r="F8" s="73"/>
      <c r="G8" s="73"/>
      <c r="H8" s="73"/>
      <c r="I8" s="73"/>
      <c r="J8" s="73"/>
      <c r="K8" s="73"/>
      <c r="L8" s="73"/>
      <c r="M8" s="73"/>
    </row>
    <row r="9" spans="1:13" ht="18" customHeight="1">
      <c r="A9" s="72">
        <v>20100101</v>
      </c>
      <c r="B9" s="72" t="s">
        <v>137</v>
      </c>
      <c r="C9" s="72">
        <v>9080.65</v>
      </c>
      <c r="D9" s="166">
        <f aca="true" t="shared" si="0" ref="D9:D13">E9+SUM(G9:N9)</f>
        <v>9080.65</v>
      </c>
      <c r="E9" s="72">
        <v>9080.65</v>
      </c>
      <c r="F9" s="73"/>
      <c r="G9" s="73"/>
      <c r="H9" s="73"/>
      <c r="I9" s="73"/>
      <c r="J9" s="73"/>
      <c r="K9" s="73"/>
      <c r="L9" s="73"/>
      <c r="M9" s="73"/>
    </row>
    <row r="10" spans="1:13" ht="18" customHeight="1">
      <c r="A10" s="72">
        <v>20100104</v>
      </c>
      <c r="B10" s="72" t="s">
        <v>138</v>
      </c>
      <c r="C10" s="72">
        <v>2370.44</v>
      </c>
      <c r="D10" s="166">
        <f t="shared" si="0"/>
        <v>2370.44</v>
      </c>
      <c r="E10" s="72">
        <v>2370.44</v>
      </c>
      <c r="F10" s="73"/>
      <c r="G10" s="73"/>
      <c r="H10" s="73"/>
      <c r="I10" s="73"/>
      <c r="J10" s="73"/>
      <c r="K10" s="73"/>
      <c r="L10" s="73"/>
      <c r="M10" s="73"/>
    </row>
    <row r="11" spans="1:13" ht="18" customHeight="1">
      <c r="A11" s="72">
        <v>20100102</v>
      </c>
      <c r="B11" s="72" t="s">
        <v>139</v>
      </c>
      <c r="C11" s="72">
        <v>867.69</v>
      </c>
      <c r="D11" s="166">
        <f t="shared" si="0"/>
        <v>867.69</v>
      </c>
      <c r="E11" s="72">
        <v>867.69</v>
      </c>
      <c r="F11" s="73"/>
      <c r="G11" s="73"/>
      <c r="H11" s="73"/>
      <c r="I11" s="75"/>
      <c r="J11" s="73"/>
      <c r="K11" s="73"/>
      <c r="L11" s="73"/>
      <c r="M11" s="73"/>
    </row>
    <row r="12" spans="1:13" ht="18" customHeight="1">
      <c r="A12" s="72">
        <v>20100103</v>
      </c>
      <c r="B12" s="85" t="s">
        <v>140</v>
      </c>
      <c r="C12" s="72">
        <v>8493.98</v>
      </c>
      <c r="D12" s="166">
        <f t="shared" si="0"/>
        <v>8493.98</v>
      </c>
      <c r="E12" s="72">
        <v>8493.98</v>
      </c>
      <c r="F12" s="73"/>
      <c r="G12" s="73"/>
      <c r="H12" s="75"/>
      <c r="I12" s="75"/>
      <c r="J12" s="73"/>
      <c r="K12" s="73"/>
      <c r="L12" s="73"/>
      <c r="M12" s="73"/>
    </row>
    <row r="13" spans="1:14" ht="18" customHeight="1">
      <c r="A13" s="72">
        <v>20100105</v>
      </c>
      <c r="B13" s="72" t="s">
        <v>141</v>
      </c>
      <c r="C13" s="72">
        <v>1363.63</v>
      </c>
      <c r="D13" s="166">
        <f t="shared" si="0"/>
        <v>1363.63</v>
      </c>
      <c r="E13" s="72">
        <v>1363.63</v>
      </c>
      <c r="F13" s="167"/>
      <c r="G13" s="167"/>
      <c r="H13" s="167"/>
      <c r="I13" s="167"/>
      <c r="J13" s="167"/>
      <c r="K13" s="167"/>
      <c r="L13" s="167"/>
      <c r="M13" s="167"/>
      <c r="N13" s="59"/>
    </row>
    <row r="14" spans="2:14" ht="12.75" customHeight="1">
      <c r="B14" s="59"/>
      <c r="C14" s="59"/>
      <c r="D14" s="59"/>
      <c r="E14" s="59"/>
      <c r="F14" s="59"/>
      <c r="G14" s="59"/>
      <c r="H14" s="59"/>
      <c r="J14" s="59"/>
      <c r="K14" s="59"/>
      <c r="L14" s="59"/>
      <c r="N14" s="59"/>
    </row>
    <row r="15" spans="4:14" ht="12.75" customHeight="1">
      <c r="D15" s="59"/>
      <c r="E15" s="59"/>
      <c r="F15" s="59"/>
      <c r="J15" s="59"/>
      <c r="K15" s="59"/>
      <c r="L15" s="59"/>
      <c r="N15" s="59"/>
    </row>
    <row r="16" spans="4:14" ht="12.75" customHeight="1">
      <c r="D16" s="59"/>
      <c r="E16" s="59"/>
      <c r="F16" s="59"/>
      <c r="G16" s="59"/>
      <c r="J16" s="59"/>
      <c r="K16" s="59"/>
      <c r="L16" s="59"/>
      <c r="N16" s="59"/>
    </row>
    <row r="17" spans="7:12" ht="12.75" customHeight="1">
      <c r="G17" s="59"/>
      <c r="J17" s="59"/>
      <c r="K17" s="59"/>
      <c r="L17" s="59"/>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85"/>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3">
      <selection activeCell="E36" sqref="E36"/>
    </sheetView>
  </sheetViews>
  <sheetFormatPr defaultColWidth="9.16015625" defaultRowHeight="12.75" customHeight="1"/>
  <cols>
    <col min="1" max="1" width="45.83203125" style="0" customWidth="1"/>
    <col min="2" max="2" width="27.33203125" style="0" customWidth="1"/>
    <col min="3" max="3" width="44.66015625" style="0" customWidth="1"/>
    <col min="4" max="4" width="30.66015625" style="0" customWidth="1"/>
    <col min="5" max="5" width="43" style="0" customWidth="1"/>
    <col min="6" max="6" width="26.66015625" style="0" customWidth="1"/>
  </cols>
  <sheetData>
    <row r="1" spans="1:6" ht="12.75" customHeight="1">
      <c r="A1" s="109" t="s">
        <v>17</v>
      </c>
      <c r="B1" s="110"/>
      <c r="C1" s="110"/>
      <c r="D1" s="110"/>
      <c r="E1" s="110"/>
      <c r="F1" s="111"/>
    </row>
    <row r="2" spans="1:6" ht="15.75" customHeight="1">
      <c r="A2" s="112" t="s">
        <v>144</v>
      </c>
      <c r="B2" s="113"/>
      <c r="C2" s="113"/>
      <c r="D2" s="113"/>
      <c r="E2" s="113"/>
      <c r="F2" s="113"/>
    </row>
    <row r="3" spans="1:6" ht="15" customHeight="1">
      <c r="A3" s="114"/>
      <c r="B3" s="114"/>
      <c r="C3" s="115"/>
      <c r="D3" s="115"/>
      <c r="E3" s="116"/>
      <c r="F3" s="149" t="s">
        <v>46</v>
      </c>
    </row>
    <row r="4" spans="1:6" ht="17.25" customHeight="1">
      <c r="A4" s="117" t="s">
        <v>47</v>
      </c>
      <c r="B4" s="117"/>
      <c r="C4" s="117" t="s">
        <v>48</v>
      </c>
      <c r="D4" s="117"/>
      <c r="E4" s="117"/>
      <c r="F4" s="117"/>
    </row>
    <row r="5" spans="1:6" ht="17.25" customHeight="1">
      <c r="A5" s="117" t="s">
        <v>49</v>
      </c>
      <c r="B5" s="117" t="s">
        <v>50</v>
      </c>
      <c r="C5" s="117" t="s">
        <v>51</v>
      </c>
      <c r="D5" s="118" t="s">
        <v>50</v>
      </c>
      <c r="E5" s="117" t="s">
        <v>52</v>
      </c>
      <c r="F5" s="117" t="s">
        <v>50</v>
      </c>
    </row>
    <row r="6" spans="1:6" ht="17.25" customHeight="1">
      <c r="A6" s="150" t="s">
        <v>145</v>
      </c>
      <c r="B6" s="151">
        <f>B7+B9+B10</f>
        <v>22176.39</v>
      </c>
      <c r="C6" s="150" t="s">
        <v>145</v>
      </c>
      <c r="D6" s="122">
        <f>SUM(D7:D34)</f>
        <v>22176.39</v>
      </c>
      <c r="E6" s="126" t="s">
        <v>145</v>
      </c>
      <c r="F6" s="124">
        <f>F7+F12+F23+F24+F25</f>
        <v>22176.394000000004</v>
      </c>
    </row>
    <row r="7" spans="1:6" ht="17.25" customHeight="1">
      <c r="A7" s="119" t="s">
        <v>146</v>
      </c>
      <c r="B7" s="122">
        <v>22176.39</v>
      </c>
      <c r="C7" s="152" t="s">
        <v>55</v>
      </c>
      <c r="D7" s="122"/>
      <c r="E7" s="126" t="s">
        <v>56</v>
      </c>
      <c r="F7" s="124">
        <f>SUM(F8:F11)</f>
        <v>19367.174000000003</v>
      </c>
    </row>
    <row r="8" spans="1:8" ht="17.25" customHeight="1">
      <c r="A8" s="153" t="s">
        <v>147</v>
      </c>
      <c r="B8" s="122"/>
      <c r="C8" s="152" t="s">
        <v>58</v>
      </c>
      <c r="D8" s="122"/>
      <c r="E8" s="126" t="s">
        <v>59</v>
      </c>
      <c r="F8" s="154">
        <v>10300.57</v>
      </c>
      <c r="H8" s="59"/>
    </row>
    <row r="9" spans="1:6" ht="17.25" customHeight="1">
      <c r="A9" s="119" t="s">
        <v>148</v>
      </c>
      <c r="B9" s="122"/>
      <c r="C9" s="152" t="s">
        <v>61</v>
      </c>
      <c r="D9" s="122"/>
      <c r="E9" s="126" t="s">
        <v>62</v>
      </c>
      <c r="F9" s="154">
        <v>7577.974</v>
      </c>
    </row>
    <row r="10" spans="1:6" ht="17.25" customHeight="1">
      <c r="A10" s="119" t="s">
        <v>149</v>
      </c>
      <c r="B10" s="122"/>
      <c r="C10" s="152" t="s">
        <v>64</v>
      </c>
      <c r="D10" s="122">
        <v>22176.39</v>
      </c>
      <c r="E10" s="126" t="s">
        <v>65</v>
      </c>
      <c r="F10" s="154">
        <v>1488.63</v>
      </c>
    </row>
    <row r="11" spans="1:6" ht="17.25" customHeight="1">
      <c r="A11" s="119"/>
      <c r="B11" s="122"/>
      <c r="C11" s="152" t="s">
        <v>67</v>
      </c>
      <c r="D11" s="122"/>
      <c r="E11" s="126" t="s">
        <v>68</v>
      </c>
      <c r="F11" s="155"/>
    </row>
    <row r="12" spans="1:6" ht="17.25" customHeight="1">
      <c r="A12" s="119"/>
      <c r="B12" s="122"/>
      <c r="C12" s="152" t="s">
        <v>70</v>
      </c>
      <c r="D12" s="122"/>
      <c r="E12" s="126" t="s">
        <v>71</v>
      </c>
      <c r="F12" s="156">
        <f>SUM(F13:F22)</f>
        <v>2809.22</v>
      </c>
    </row>
    <row r="13" spans="1:6" ht="17.25" customHeight="1">
      <c r="A13" s="119"/>
      <c r="B13" s="122"/>
      <c r="C13" s="152" t="s">
        <v>73</v>
      </c>
      <c r="D13" s="122"/>
      <c r="E13" s="106" t="s">
        <v>59</v>
      </c>
      <c r="F13" s="155"/>
    </row>
    <row r="14" spans="1:6" ht="17.25" customHeight="1">
      <c r="A14" s="119"/>
      <c r="B14" s="122"/>
      <c r="C14" s="152" t="s">
        <v>75</v>
      </c>
      <c r="D14" s="122"/>
      <c r="E14" s="106" t="s">
        <v>62</v>
      </c>
      <c r="F14" s="154">
        <v>1429.85</v>
      </c>
    </row>
    <row r="15" spans="1:6" ht="17.25" customHeight="1">
      <c r="A15" s="157"/>
      <c r="B15" s="122"/>
      <c r="C15" s="152" t="s">
        <v>77</v>
      </c>
      <c r="D15" s="122"/>
      <c r="E15" s="106" t="s">
        <v>78</v>
      </c>
      <c r="F15" s="127">
        <v>340.26</v>
      </c>
    </row>
    <row r="16" spans="1:6" ht="17.25" customHeight="1">
      <c r="A16" s="157"/>
      <c r="B16" s="122"/>
      <c r="C16" s="152" t="s">
        <v>80</v>
      </c>
      <c r="D16" s="122"/>
      <c r="E16" s="106" t="s">
        <v>81</v>
      </c>
      <c r="F16" s="127"/>
    </row>
    <row r="17" spans="1:6" ht="17.25" customHeight="1">
      <c r="A17" s="157"/>
      <c r="B17" s="122"/>
      <c r="C17" s="152" t="s">
        <v>83</v>
      </c>
      <c r="D17" s="122"/>
      <c r="E17" s="106" t="s">
        <v>84</v>
      </c>
      <c r="F17" s="127"/>
    </row>
    <row r="18" spans="1:6" ht="17.25" customHeight="1">
      <c r="A18" s="157"/>
      <c r="B18" s="120"/>
      <c r="C18" s="152" t="s">
        <v>85</v>
      </c>
      <c r="D18" s="122"/>
      <c r="E18" s="106" t="s">
        <v>86</v>
      </c>
      <c r="F18" s="127"/>
    </row>
    <row r="19" spans="1:6" ht="17.25" customHeight="1">
      <c r="A19" s="128"/>
      <c r="B19" s="129"/>
      <c r="C19" s="152" t="s">
        <v>87</v>
      </c>
      <c r="D19" s="122"/>
      <c r="E19" s="106" t="s">
        <v>88</v>
      </c>
      <c r="F19" s="127"/>
    </row>
    <row r="20" spans="1:6" ht="17.25" customHeight="1">
      <c r="A20" s="128"/>
      <c r="B20" s="120"/>
      <c r="C20" s="152" t="s">
        <v>89</v>
      </c>
      <c r="D20" s="122"/>
      <c r="E20" s="106" t="s">
        <v>90</v>
      </c>
      <c r="F20" s="127"/>
    </row>
    <row r="21" spans="1:6" ht="17.25" customHeight="1">
      <c r="A21" s="73"/>
      <c r="B21" s="120"/>
      <c r="C21" s="152" t="s">
        <v>91</v>
      </c>
      <c r="D21" s="122"/>
      <c r="E21" s="106" t="s">
        <v>92</v>
      </c>
      <c r="F21" s="127"/>
    </row>
    <row r="22" spans="1:6" ht="17.25" customHeight="1">
      <c r="A22" s="75"/>
      <c r="B22" s="120"/>
      <c r="C22" s="152" t="s">
        <v>93</v>
      </c>
      <c r="D22" s="122"/>
      <c r="E22" s="108" t="s">
        <v>94</v>
      </c>
      <c r="F22" s="127">
        <v>1039.11</v>
      </c>
    </row>
    <row r="23" spans="1:6" ht="17.25" customHeight="1">
      <c r="A23" s="158"/>
      <c r="B23" s="120"/>
      <c r="C23" s="152" t="s">
        <v>95</v>
      </c>
      <c r="D23" s="122"/>
      <c r="E23" s="130" t="s">
        <v>96</v>
      </c>
      <c r="F23" s="122"/>
    </row>
    <row r="24" spans="1:6" ht="17.25" customHeight="1">
      <c r="A24" s="158"/>
      <c r="B24" s="120"/>
      <c r="C24" s="152" t="s">
        <v>97</v>
      </c>
      <c r="D24" s="122"/>
      <c r="E24" s="130" t="s">
        <v>98</v>
      </c>
      <c r="F24" s="122"/>
    </row>
    <row r="25" spans="1:7" ht="17.25" customHeight="1">
      <c r="A25" s="158"/>
      <c r="B25" s="120"/>
      <c r="C25" s="152" t="s">
        <v>99</v>
      </c>
      <c r="D25" s="122"/>
      <c r="E25" s="130" t="s">
        <v>100</v>
      </c>
      <c r="F25" s="122"/>
      <c r="G25" s="59"/>
    </row>
    <row r="26" spans="1:8" ht="17.25" customHeight="1">
      <c r="A26" s="158"/>
      <c r="B26" s="120"/>
      <c r="C26" s="152" t="s">
        <v>101</v>
      </c>
      <c r="D26" s="122"/>
      <c r="E26" s="126"/>
      <c r="F26" s="122"/>
      <c r="G26" s="59"/>
      <c r="H26" s="59"/>
    </row>
    <row r="27" spans="1:8" ht="17.25" customHeight="1">
      <c r="A27" s="75"/>
      <c r="B27" s="129"/>
      <c r="C27" s="152" t="s">
        <v>102</v>
      </c>
      <c r="D27" s="122"/>
      <c r="E27" s="126"/>
      <c r="F27" s="122"/>
      <c r="G27" s="59"/>
      <c r="H27" s="59"/>
    </row>
    <row r="28" spans="1:8" ht="17.25" customHeight="1">
      <c r="A28" s="158"/>
      <c r="B28" s="120"/>
      <c r="C28" s="152" t="s">
        <v>103</v>
      </c>
      <c r="D28" s="122"/>
      <c r="E28" s="126"/>
      <c r="F28" s="122"/>
      <c r="G28" s="59"/>
      <c r="H28" s="59"/>
    </row>
    <row r="29" spans="1:8" ht="17.25" customHeight="1">
      <c r="A29" s="75"/>
      <c r="B29" s="129"/>
      <c r="C29" s="152" t="s">
        <v>104</v>
      </c>
      <c r="D29" s="122"/>
      <c r="E29" s="126"/>
      <c r="F29" s="122"/>
      <c r="G29" s="59"/>
      <c r="H29" s="59"/>
    </row>
    <row r="30" spans="1:7" ht="17.25" customHeight="1">
      <c r="A30" s="75"/>
      <c r="B30" s="120"/>
      <c r="C30" s="152" t="s">
        <v>105</v>
      </c>
      <c r="D30" s="122"/>
      <c r="E30" s="126"/>
      <c r="F30" s="122"/>
      <c r="G30" s="59"/>
    </row>
    <row r="31" spans="1:6" ht="17.25" customHeight="1">
      <c r="A31" s="75"/>
      <c r="B31" s="120"/>
      <c r="C31" s="152" t="s">
        <v>106</v>
      </c>
      <c r="D31" s="122"/>
      <c r="E31" s="126"/>
      <c r="F31" s="122"/>
    </row>
    <row r="32" spans="1:6" ht="17.25" customHeight="1">
      <c r="A32" s="75"/>
      <c r="B32" s="120"/>
      <c r="C32" s="152" t="s">
        <v>107</v>
      </c>
      <c r="D32" s="122"/>
      <c r="E32" s="126"/>
      <c r="F32" s="122"/>
    </row>
    <row r="33" spans="1:8" ht="17.25" customHeight="1">
      <c r="A33" s="75"/>
      <c r="B33" s="120"/>
      <c r="C33" s="152" t="s">
        <v>108</v>
      </c>
      <c r="D33" s="122"/>
      <c r="E33" s="126"/>
      <c r="F33" s="122"/>
      <c r="G33" s="59"/>
      <c r="H33" s="59"/>
    </row>
    <row r="34" spans="1:6" ht="17.25" customHeight="1">
      <c r="A34" s="73"/>
      <c r="B34" s="120"/>
      <c r="C34" s="152" t="s">
        <v>109</v>
      </c>
      <c r="D34" s="122"/>
      <c r="E34" s="126"/>
      <c r="F34" s="122"/>
    </row>
    <row r="35" spans="1:6" ht="17.25" customHeight="1">
      <c r="A35" s="75"/>
      <c r="B35" s="120"/>
      <c r="C35" s="121"/>
      <c r="D35" s="131"/>
      <c r="E35" s="119"/>
      <c r="F35" s="159"/>
    </row>
    <row r="36" spans="1:6" ht="17.25" customHeight="1">
      <c r="A36" s="118" t="s">
        <v>110</v>
      </c>
      <c r="B36" s="133">
        <f>B6</f>
        <v>22176.39</v>
      </c>
      <c r="C36" s="118" t="s">
        <v>111</v>
      </c>
      <c r="D36" s="134">
        <f>D6</f>
        <v>22176.39</v>
      </c>
      <c r="E36" s="118" t="s">
        <v>111</v>
      </c>
      <c r="F36" s="160">
        <f>SUM(F6)</f>
        <v>22176.394000000004</v>
      </c>
    </row>
    <row r="37" spans="1:6" ht="17.25" customHeight="1">
      <c r="A37" s="152" t="s">
        <v>116</v>
      </c>
      <c r="B37" s="161">
        <f>B38+B39</f>
        <v>0</v>
      </c>
      <c r="C37" s="157" t="s">
        <v>113</v>
      </c>
      <c r="D37" s="131">
        <f>SUM(B41)-SUM(D36)</f>
        <v>0</v>
      </c>
      <c r="E37" s="157" t="s">
        <v>113</v>
      </c>
      <c r="F37" s="159">
        <f>D37</f>
        <v>0</v>
      </c>
    </row>
    <row r="38" spans="1:6" ht="17.25" customHeight="1">
      <c r="A38" s="152" t="s">
        <v>117</v>
      </c>
      <c r="B38" s="120"/>
      <c r="C38" s="128"/>
      <c r="D38" s="122"/>
      <c r="E38" s="128"/>
      <c r="F38" s="122"/>
    </row>
    <row r="39" spans="1:6" ht="17.25" customHeight="1">
      <c r="A39" s="152" t="s">
        <v>150</v>
      </c>
      <c r="B39" s="120"/>
      <c r="C39" s="162"/>
      <c r="D39" s="97"/>
      <c r="E39" s="75"/>
      <c r="F39" s="131"/>
    </row>
    <row r="40" spans="1:6" ht="17.25" customHeight="1">
      <c r="A40" s="75"/>
      <c r="B40" s="120"/>
      <c r="C40" s="73"/>
      <c r="D40" s="97"/>
      <c r="E40" s="73"/>
      <c r="F40" s="97"/>
    </row>
    <row r="41" spans="1:6" ht="17.25" customHeight="1">
      <c r="A41" s="117" t="s">
        <v>119</v>
      </c>
      <c r="B41" s="133">
        <f>B36+B37</f>
        <v>22176.39</v>
      </c>
      <c r="C41" s="163" t="s">
        <v>120</v>
      </c>
      <c r="D41" s="134">
        <f>D37+D36</f>
        <v>22176.39</v>
      </c>
      <c r="E41" s="117" t="s">
        <v>120</v>
      </c>
      <c r="F41" s="124">
        <f>F36+F37</f>
        <v>22176.394000000004</v>
      </c>
    </row>
    <row r="42" spans="4:6" ht="12.75" customHeight="1">
      <c r="D42" s="59"/>
      <c r="F42" s="59"/>
    </row>
    <row r="43" spans="4:6" ht="12.75" customHeight="1">
      <c r="D43" s="59"/>
      <c r="F43" s="59"/>
    </row>
    <row r="44" spans="4:6" ht="12.75" customHeight="1">
      <c r="D44" s="59"/>
      <c r="F44" s="59"/>
    </row>
    <row r="45" spans="4:6" ht="12.75" customHeight="1">
      <c r="D45" s="59"/>
      <c r="F45" s="59"/>
    </row>
    <row r="46" spans="4:6" ht="12.75" customHeight="1">
      <c r="D46" s="59"/>
      <c r="F46" s="59"/>
    </row>
    <row r="47" spans="4:6" ht="12.75" customHeight="1">
      <c r="D47" s="59"/>
      <c r="F47" s="59"/>
    </row>
    <row r="48" spans="4:6" ht="12.75" customHeight="1">
      <c r="D48" s="59"/>
      <c r="F48" s="59"/>
    </row>
    <row r="49" spans="4:6" ht="12.75" customHeight="1">
      <c r="D49" s="59"/>
      <c r="F49" s="59"/>
    </row>
    <row r="50" spans="4:6" ht="12.75" customHeight="1">
      <c r="D50" s="59"/>
      <c r="F50" s="59"/>
    </row>
    <row r="51" spans="4:6" ht="12.75" customHeight="1">
      <c r="D51" s="59"/>
      <c r="F51" s="59"/>
    </row>
    <row r="52" spans="4:6" ht="12.75" customHeight="1">
      <c r="D52" s="59"/>
      <c r="F52" s="59"/>
    </row>
    <row r="53" spans="4:6" ht="12.75" customHeight="1">
      <c r="D53" s="59"/>
      <c r="F53" s="59"/>
    </row>
    <row r="54" spans="4:6" ht="12.75" customHeight="1">
      <c r="D54" s="59"/>
      <c r="F54" s="59"/>
    </row>
    <row r="55" ht="12.75" customHeight="1">
      <c r="F55" s="59"/>
    </row>
    <row r="56" ht="12.75" customHeight="1">
      <c r="F56" s="59"/>
    </row>
    <row r="57" ht="12.75" customHeight="1">
      <c r="F57" s="59"/>
    </row>
    <row r="58" ht="12.75" customHeight="1">
      <c r="F58" s="59"/>
    </row>
    <row r="59" ht="12.75" customHeight="1">
      <c r="F59" s="59"/>
    </row>
    <row r="60" ht="12.75" customHeight="1">
      <c r="F60" s="59"/>
    </row>
  </sheetData>
  <sheetProtection/>
  <mergeCells count="3">
    <mergeCell ref="A3:B3"/>
    <mergeCell ref="A4:B4"/>
    <mergeCell ref="C4:F4"/>
  </mergeCells>
  <printOptions horizontalCentered="1"/>
  <pageMargins left="0.51" right="0.43" top="0.16" bottom="0.16" header="0" footer="0"/>
  <pageSetup fitToHeight="1" fitToWidth="1" orientation="landscape" paperSize="9" scale="73"/>
</worksheet>
</file>

<file path=xl/worksheets/sheet7.xml><?xml version="1.0" encoding="utf-8"?>
<worksheet xmlns="http://schemas.openxmlformats.org/spreadsheetml/2006/main" xmlns:r="http://schemas.openxmlformats.org/officeDocument/2006/relationships">
  <sheetPr>
    <pageSetUpPr fitToPage="1"/>
  </sheetPr>
  <dimension ref="A1:G20"/>
  <sheetViews>
    <sheetView showGridLines="0" showZeros="0" workbookViewId="0" topLeftCell="A1">
      <selection activeCell="A12" sqref="A12:B12"/>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59" t="s">
        <v>19</v>
      </c>
    </row>
    <row r="2" spans="1:7" ht="28.5" customHeight="1">
      <c r="A2" s="83" t="s">
        <v>20</v>
      </c>
      <c r="B2" s="83"/>
      <c r="C2" s="83"/>
      <c r="D2" s="83"/>
      <c r="E2" s="83"/>
      <c r="F2" s="83"/>
      <c r="G2" s="83"/>
    </row>
    <row r="3" ht="22.5" customHeight="1">
      <c r="G3" s="4" t="s">
        <v>46</v>
      </c>
    </row>
    <row r="4" spans="1:7" ht="23.25" customHeight="1">
      <c r="A4" s="84" t="s">
        <v>151</v>
      </c>
      <c r="B4" s="84" t="s">
        <v>152</v>
      </c>
      <c r="C4" s="84" t="s">
        <v>126</v>
      </c>
      <c r="D4" s="84" t="s">
        <v>153</v>
      </c>
      <c r="E4" s="84" t="s">
        <v>154</v>
      </c>
      <c r="F4" s="84" t="s">
        <v>155</v>
      </c>
      <c r="G4" s="84" t="s">
        <v>156</v>
      </c>
    </row>
    <row r="5" spans="1:7" ht="23.25" customHeight="1">
      <c r="A5" s="84" t="s">
        <v>136</v>
      </c>
      <c r="B5" s="84" t="s">
        <v>136</v>
      </c>
      <c r="C5" s="84">
        <v>1</v>
      </c>
      <c r="D5" s="84">
        <v>2</v>
      </c>
      <c r="E5" s="84">
        <v>3</v>
      </c>
      <c r="F5" s="84">
        <v>4</v>
      </c>
      <c r="G5" s="84" t="s">
        <v>136</v>
      </c>
    </row>
    <row r="6" spans="1:7" ht="23.25" customHeight="1">
      <c r="A6" s="146" t="s">
        <v>157</v>
      </c>
      <c r="B6" s="147" t="s">
        <v>158</v>
      </c>
      <c r="C6" s="143">
        <f>SUM(D6:F6)</f>
        <v>22176.39</v>
      </c>
      <c r="D6" s="84">
        <f>D7</f>
        <v>11789.2</v>
      </c>
      <c r="E6" s="84">
        <f>E7</f>
        <v>7577.969999999999</v>
      </c>
      <c r="F6" s="84">
        <f>F7</f>
        <v>2809.2200000000003</v>
      </c>
      <c r="G6" s="84"/>
    </row>
    <row r="7" spans="1:7" ht="23.25" customHeight="1">
      <c r="A7" s="146" t="s">
        <v>159</v>
      </c>
      <c r="B7" s="147" t="s">
        <v>160</v>
      </c>
      <c r="C7" s="143">
        <f aca="true" t="shared" si="0" ref="C7:C19">SUM(D7:F7)</f>
        <v>22176.39</v>
      </c>
      <c r="D7" s="84">
        <f>SUM(D8:D19)</f>
        <v>11789.2</v>
      </c>
      <c r="E7" s="84">
        <f>SUM(E8:E19)</f>
        <v>7577.969999999999</v>
      </c>
      <c r="F7" s="84">
        <f>SUM(F8:F19)</f>
        <v>2809.2200000000003</v>
      </c>
      <c r="G7" s="84"/>
    </row>
    <row r="8" spans="1:7" ht="23.25" customHeight="1">
      <c r="A8" s="146" t="s">
        <v>161</v>
      </c>
      <c r="B8" s="147" t="s">
        <v>162</v>
      </c>
      <c r="C8" s="143">
        <f t="shared" si="0"/>
        <v>7751.35</v>
      </c>
      <c r="D8" s="84">
        <v>3368.14</v>
      </c>
      <c r="E8" s="84">
        <v>4383.21</v>
      </c>
      <c r="F8" s="84"/>
      <c r="G8" s="84"/>
    </row>
    <row r="9" spans="1:7" ht="23.25" customHeight="1">
      <c r="A9" s="146" t="s">
        <v>163</v>
      </c>
      <c r="B9" s="147" t="s">
        <v>164</v>
      </c>
      <c r="C9" s="143">
        <f t="shared" si="0"/>
        <v>123.6</v>
      </c>
      <c r="D9" s="84"/>
      <c r="E9" s="84"/>
      <c r="F9" s="84">
        <v>123.6</v>
      </c>
      <c r="G9" s="84"/>
    </row>
    <row r="10" spans="1:7" ht="23.25" customHeight="1">
      <c r="A10" s="146" t="s">
        <v>165</v>
      </c>
      <c r="B10" s="147" t="s">
        <v>166</v>
      </c>
      <c r="C10" s="143">
        <f t="shared" si="0"/>
        <v>239</v>
      </c>
      <c r="D10" s="84"/>
      <c r="E10" s="84"/>
      <c r="F10" s="84">
        <v>239</v>
      </c>
      <c r="G10" s="84"/>
    </row>
    <row r="11" spans="1:7" ht="23.25" customHeight="1">
      <c r="A11" s="146" t="s">
        <v>167</v>
      </c>
      <c r="B11" s="147" t="s">
        <v>168</v>
      </c>
      <c r="C11" s="143">
        <f t="shared" si="0"/>
        <v>100</v>
      </c>
      <c r="D11" s="84"/>
      <c r="E11" s="84"/>
      <c r="F11" s="84">
        <v>100</v>
      </c>
      <c r="G11" s="84"/>
    </row>
    <row r="12" spans="1:7" ht="23.25" customHeight="1">
      <c r="A12" s="146" t="s">
        <v>169</v>
      </c>
      <c r="B12" s="147" t="s">
        <v>170</v>
      </c>
      <c r="C12" s="143">
        <f t="shared" si="0"/>
        <v>1230.5</v>
      </c>
      <c r="D12" s="84"/>
      <c r="E12" s="84">
        <v>1000.5</v>
      </c>
      <c r="F12" s="84">
        <v>230</v>
      </c>
      <c r="G12" s="84"/>
    </row>
    <row r="13" spans="1:7" ht="23.25" customHeight="1">
      <c r="A13" s="146" t="s">
        <v>171</v>
      </c>
      <c r="B13" s="147" t="s">
        <v>172</v>
      </c>
      <c r="C13" s="143">
        <f t="shared" si="0"/>
        <v>2370.44</v>
      </c>
      <c r="D13" s="84">
        <v>1165.1</v>
      </c>
      <c r="E13" s="84">
        <v>1175.24</v>
      </c>
      <c r="F13" s="84">
        <v>30.1</v>
      </c>
      <c r="G13" s="84"/>
    </row>
    <row r="14" spans="1:7" ht="23.25" customHeight="1">
      <c r="A14" s="146" t="s">
        <v>173</v>
      </c>
      <c r="B14" s="147" t="s">
        <v>174</v>
      </c>
      <c r="C14" s="143">
        <f t="shared" si="0"/>
        <v>180</v>
      </c>
      <c r="D14" s="84"/>
      <c r="E14" s="84"/>
      <c r="F14" s="84">
        <v>180</v>
      </c>
      <c r="G14" s="84"/>
    </row>
    <row r="15" spans="1:7" ht="23.25" customHeight="1">
      <c r="A15" s="146" t="s">
        <v>175</v>
      </c>
      <c r="B15" s="147" t="s">
        <v>176</v>
      </c>
      <c r="C15" s="143">
        <f t="shared" si="0"/>
        <v>256.6</v>
      </c>
      <c r="D15" s="84"/>
      <c r="E15" s="84"/>
      <c r="F15" s="84">
        <v>256.6</v>
      </c>
      <c r="G15" s="84"/>
    </row>
    <row r="16" spans="1:7" ht="23.25" customHeight="1">
      <c r="A16" s="146" t="s">
        <v>177</v>
      </c>
      <c r="B16" s="147" t="s">
        <v>178</v>
      </c>
      <c r="C16" s="143">
        <f t="shared" si="0"/>
        <v>35.5</v>
      </c>
      <c r="D16" s="84"/>
      <c r="E16" s="84"/>
      <c r="F16" s="84">
        <v>35.5</v>
      </c>
      <c r="G16" s="84"/>
    </row>
    <row r="17" spans="1:7" ht="23.25" customHeight="1">
      <c r="A17" s="146" t="s">
        <v>179</v>
      </c>
      <c r="B17" s="147" t="s">
        <v>180</v>
      </c>
      <c r="C17" s="143">
        <f t="shared" si="0"/>
        <v>557.72</v>
      </c>
      <c r="D17" s="84"/>
      <c r="E17" s="84"/>
      <c r="F17" s="84">
        <v>557.72</v>
      </c>
      <c r="G17" s="84"/>
    </row>
    <row r="18" spans="1:7" ht="23.25" customHeight="1">
      <c r="A18" s="146" t="s">
        <v>181</v>
      </c>
      <c r="B18" s="147" t="s">
        <v>182</v>
      </c>
      <c r="C18" s="143">
        <f t="shared" si="0"/>
        <v>8289.98</v>
      </c>
      <c r="D18" s="84">
        <v>7255.96</v>
      </c>
      <c r="E18" s="84">
        <v>1019.02</v>
      </c>
      <c r="F18" s="84">
        <v>15</v>
      </c>
      <c r="G18" s="84"/>
    </row>
    <row r="19" spans="1:7" ht="23.25" customHeight="1">
      <c r="A19" s="146" t="s">
        <v>183</v>
      </c>
      <c r="B19" s="147" t="s">
        <v>184</v>
      </c>
      <c r="C19" s="143">
        <f t="shared" si="0"/>
        <v>1041.7</v>
      </c>
      <c r="D19" s="84"/>
      <c r="E19" s="84"/>
      <c r="F19" s="84">
        <v>1041.7</v>
      </c>
      <c r="G19" s="84"/>
    </row>
    <row r="20" spans="1:7" ht="12.75" customHeight="1">
      <c r="A20" s="148"/>
      <c r="B20" s="148"/>
      <c r="C20" s="148"/>
      <c r="D20" s="148"/>
      <c r="E20" s="148"/>
      <c r="F20" s="148"/>
      <c r="G20" s="148"/>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46"/>
  <sheetViews>
    <sheetView showGridLines="0" showZeros="0" workbookViewId="0" topLeftCell="A4">
      <selection activeCell="B17" sqref="B17"/>
    </sheetView>
  </sheetViews>
  <sheetFormatPr defaultColWidth="9.16015625" defaultRowHeight="12.75" customHeight="1"/>
  <cols>
    <col min="1" max="1" width="14.83203125" style="0" customWidth="1"/>
    <col min="2" max="2" width="36.16015625" style="0" customWidth="1"/>
    <col min="3" max="3" width="23.5" style="0" customWidth="1"/>
    <col min="4" max="4" width="22.33203125" style="0" customWidth="1"/>
    <col min="5" max="5" width="21.33203125" style="0" customWidth="1"/>
    <col min="6" max="6" width="17.66015625" style="0" customWidth="1"/>
  </cols>
  <sheetData>
    <row r="1" ht="30" customHeight="1">
      <c r="A1" s="59" t="s">
        <v>21</v>
      </c>
    </row>
    <row r="2" spans="1:6" ht="28.5" customHeight="1">
      <c r="A2" s="83" t="s">
        <v>22</v>
      </c>
      <c r="B2" s="83"/>
      <c r="C2" s="83"/>
      <c r="D2" s="83"/>
      <c r="E2" s="83"/>
      <c r="F2" s="83"/>
    </row>
    <row r="3" ht="22.5" customHeight="1">
      <c r="F3" s="4" t="s">
        <v>46</v>
      </c>
    </row>
    <row r="4" spans="1:6" ht="22.5" customHeight="1">
      <c r="A4" s="84" t="s">
        <v>185</v>
      </c>
      <c r="B4" s="84" t="s">
        <v>186</v>
      </c>
      <c r="C4" s="84" t="s">
        <v>126</v>
      </c>
      <c r="D4" s="84" t="s">
        <v>153</v>
      </c>
      <c r="E4" s="84" t="s">
        <v>154</v>
      </c>
      <c r="F4" s="84" t="s">
        <v>155</v>
      </c>
    </row>
    <row r="5" spans="1:6" ht="15.75" customHeight="1">
      <c r="A5" s="85" t="s">
        <v>136</v>
      </c>
      <c r="B5" s="85" t="s">
        <v>136</v>
      </c>
      <c r="C5" s="85">
        <v>1</v>
      </c>
      <c r="D5" s="85">
        <v>2</v>
      </c>
      <c r="E5" s="85">
        <v>3</v>
      </c>
      <c r="F5" s="85">
        <v>4</v>
      </c>
    </row>
    <row r="6" spans="1:6" ht="12.75" customHeight="1">
      <c r="A6" s="136"/>
      <c r="B6" s="137" t="s">
        <v>126</v>
      </c>
      <c r="C6" s="138">
        <f>SUM(D6:F6)</f>
        <v>22176.39</v>
      </c>
      <c r="D6" s="139">
        <v>11789.2</v>
      </c>
      <c r="E6" s="139">
        <v>7577.969999999999</v>
      </c>
      <c r="F6" s="127">
        <v>2809.22</v>
      </c>
    </row>
    <row r="7" spans="1:6" ht="12.75" customHeight="1">
      <c r="A7" s="85">
        <v>301</v>
      </c>
      <c r="B7" s="85" t="s">
        <v>187</v>
      </c>
      <c r="C7" s="122"/>
      <c r="D7" s="122">
        <v>10300.57</v>
      </c>
      <c r="E7" s="122"/>
      <c r="F7" s="122"/>
    </row>
    <row r="8" spans="1:6" ht="12.75" customHeight="1">
      <c r="A8" s="136" t="s">
        <v>188</v>
      </c>
      <c r="B8" s="136" t="s">
        <v>189</v>
      </c>
      <c r="C8" s="122"/>
      <c r="D8" s="122">
        <v>5322.63</v>
      </c>
      <c r="E8" s="122"/>
      <c r="F8" s="122"/>
    </row>
    <row r="9" spans="1:6" ht="12.75" customHeight="1">
      <c r="A9" s="136" t="s">
        <v>190</v>
      </c>
      <c r="B9" s="136" t="s">
        <v>191</v>
      </c>
      <c r="C9" s="122"/>
      <c r="D9" s="122">
        <v>739.55</v>
      </c>
      <c r="E9" s="122"/>
      <c r="F9" s="122"/>
    </row>
    <row r="10" spans="1:6" ht="12.75" customHeight="1">
      <c r="A10" s="136" t="s">
        <v>192</v>
      </c>
      <c r="B10" s="136" t="s">
        <v>193</v>
      </c>
      <c r="C10" s="122"/>
      <c r="D10" s="122">
        <v>371.89</v>
      </c>
      <c r="E10" s="122"/>
      <c r="F10" s="122"/>
    </row>
    <row r="11" spans="1:6" ht="12.75" customHeight="1">
      <c r="A11" s="136" t="s">
        <v>194</v>
      </c>
      <c r="B11" s="136" t="s">
        <v>195</v>
      </c>
      <c r="C11" s="122"/>
      <c r="D11" s="122">
        <v>1782.63</v>
      </c>
      <c r="E11" s="122"/>
      <c r="F11" s="122"/>
    </row>
    <row r="12" spans="1:6" ht="12.75" customHeight="1">
      <c r="A12" s="136" t="s">
        <v>196</v>
      </c>
      <c r="B12" s="144" t="s">
        <v>197</v>
      </c>
      <c r="C12" s="122"/>
      <c r="D12" s="122">
        <v>1359.53</v>
      </c>
      <c r="E12" s="122"/>
      <c r="F12" s="122"/>
    </row>
    <row r="13" spans="1:6" ht="12.75" customHeight="1">
      <c r="A13" s="136" t="s">
        <v>198</v>
      </c>
      <c r="B13" s="144" t="s">
        <v>199</v>
      </c>
      <c r="C13" s="122"/>
      <c r="D13" s="122">
        <v>388.21</v>
      </c>
      <c r="E13" s="122"/>
      <c r="F13" s="122"/>
    </row>
    <row r="14" spans="1:6" ht="12.75" customHeight="1">
      <c r="A14" s="136" t="s">
        <v>200</v>
      </c>
      <c r="B14" s="144" t="s">
        <v>201</v>
      </c>
      <c r="C14" s="122"/>
      <c r="D14" s="122">
        <v>91.23</v>
      </c>
      <c r="E14" s="122"/>
      <c r="F14" s="122"/>
    </row>
    <row r="15" spans="1:6" ht="12.75" customHeight="1">
      <c r="A15" s="136" t="s">
        <v>202</v>
      </c>
      <c r="B15" s="144" t="s">
        <v>203</v>
      </c>
      <c r="C15" s="122"/>
      <c r="D15" s="122">
        <v>852.12</v>
      </c>
      <c r="E15" s="122"/>
      <c r="F15" s="122"/>
    </row>
    <row r="16" spans="1:6" ht="12.75" customHeight="1">
      <c r="A16" s="136" t="s">
        <v>204</v>
      </c>
      <c r="B16" s="136" t="s">
        <v>205</v>
      </c>
      <c r="C16" s="122"/>
      <c r="D16" s="122">
        <v>321.51</v>
      </c>
      <c r="E16" s="122"/>
      <c r="F16" s="122"/>
    </row>
    <row r="17" spans="1:6" ht="12.75" customHeight="1">
      <c r="A17" s="136" t="s">
        <v>206</v>
      </c>
      <c r="B17" s="137" t="s">
        <v>207</v>
      </c>
      <c r="C17" s="122"/>
      <c r="D17" s="142"/>
      <c r="E17" s="122">
        <v>7577.97</v>
      </c>
      <c r="F17" s="122"/>
    </row>
    <row r="18" spans="1:6" ht="12.75" customHeight="1">
      <c r="A18" s="136" t="s">
        <v>208</v>
      </c>
      <c r="B18" s="136" t="s">
        <v>209</v>
      </c>
      <c r="C18" s="122"/>
      <c r="D18" s="142"/>
      <c r="E18" s="122">
        <v>536.07</v>
      </c>
      <c r="F18" s="122"/>
    </row>
    <row r="19" spans="1:6" ht="12.75" customHeight="1">
      <c r="A19" s="136" t="s">
        <v>210</v>
      </c>
      <c r="B19" s="136" t="s">
        <v>211</v>
      </c>
      <c r="C19" s="122"/>
      <c r="D19" s="142"/>
      <c r="E19" s="122">
        <v>236.62</v>
      </c>
      <c r="F19" s="122"/>
    </row>
    <row r="20" spans="1:6" ht="12.75" customHeight="1">
      <c r="A20" s="136" t="s">
        <v>212</v>
      </c>
      <c r="B20" s="136" t="s">
        <v>213</v>
      </c>
      <c r="C20" s="122"/>
      <c r="D20" s="142"/>
      <c r="E20" s="122">
        <v>7.08</v>
      </c>
      <c r="F20" s="122"/>
    </row>
    <row r="21" spans="1:6" ht="12.75" customHeight="1">
      <c r="A21" s="136" t="s">
        <v>214</v>
      </c>
      <c r="B21" s="144" t="s">
        <v>215</v>
      </c>
      <c r="C21" s="122"/>
      <c r="D21" s="142"/>
      <c r="E21" s="122">
        <v>172.93</v>
      </c>
      <c r="F21" s="122"/>
    </row>
    <row r="22" spans="1:6" ht="12.75" customHeight="1">
      <c r="A22" s="136" t="s">
        <v>216</v>
      </c>
      <c r="B22" s="136" t="s">
        <v>217</v>
      </c>
      <c r="C22" s="122"/>
      <c r="D22" s="142"/>
      <c r="E22" s="122">
        <v>113.97</v>
      </c>
      <c r="F22" s="122"/>
    </row>
    <row r="23" spans="1:6" ht="12.75" customHeight="1">
      <c r="A23" s="136" t="s">
        <v>218</v>
      </c>
      <c r="B23" s="136" t="s">
        <v>219</v>
      </c>
      <c r="C23" s="122"/>
      <c r="D23" s="142"/>
      <c r="E23" s="122">
        <v>74.19</v>
      </c>
      <c r="F23" s="122"/>
    </row>
    <row r="24" spans="1:6" ht="12.75" customHeight="1">
      <c r="A24" s="136" t="s">
        <v>220</v>
      </c>
      <c r="B24" s="136" t="s">
        <v>221</v>
      </c>
      <c r="C24" s="122"/>
      <c r="D24" s="142"/>
      <c r="E24" s="122">
        <v>54.5</v>
      </c>
      <c r="F24" s="122"/>
    </row>
    <row r="25" spans="1:6" ht="12.75" customHeight="1">
      <c r="A25" s="136" t="s">
        <v>222</v>
      </c>
      <c r="B25" s="136" t="s">
        <v>223</v>
      </c>
      <c r="C25" s="122"/>
      <c r="D25" s="142"/>
      <c r="E25" s="122">
        <v>260.58</v>
      </c>
      <c r="F25" s="122"/>
    </row>
    <row r="26" spans="1:6" ht="12.75" customHeight="1">
      <c r="A26" s="136" t="s">
        <v>224</v>
      </c>
      <c r="B26" s="136" t="s">
        <v>225</v>
      </c>
      <c r="C26" s="122"/>
      <c r="D26" s="142"/>
      <c r="E26" s="122">
        <v>404.22</v>
      </c>
      <c r="F26" s="122">
        <v>164.11</v>
      </c>
    </row>
    <row r="27" spans="1:6" ht="12.75" customHeight="1">
      <c r="A27" s="136" t="s">
        <v>226</v>
      </c>
      <c r="B27" s="136" t="s">
        <v>227</v>
      </c>
      <c r="C27" s="122"/>
      <c r="D27" s="142"/>
      <c r="E27" s="122">
        <v>1018.5</v>
      </c>
      <c r="F27" s="122"/>
    </row>
    <row r="28" spans="1:6" ht="12.75" customHeight="1">
      <c r="A28" s="136" t="s">
        <v>228</v>
      </c>
      <c r="B28" s="136" t="s">
        <v>229</v>
      </c>
      <c r="C28" s="122"/>
      <c r="D28" s="142"/>
      <c r="E28" s="122">
        <v>45</v>
      </c>
      <c r="F28" s="122"/>
    </row>
    <row r="29" spans="1:6" ht="12.75" customHeight="1">
      <c r="A29" s="136" t="s">
        <v>230</v>
      </c>
      <c r="B29" s="136" t="s">
        <v>231</v>
      </c>
      <c r="C29" s="122"/>
      <c r="D29" s="142"/>
      <c r="E29" s="122">
        <v>47.4</v>
      </c>
      <c r="F29" s="122"/>
    </row>
    <row r="30" spans="1:6" ht="12.75" customHeight="1">
      <c r="A30" s="136" t="s">
        <v>232</v>
      </c>
      <c r="B30" s="136" t="s">
        <v>233</v>
      </c>
      <c r="C30" s="142"/>
      <c r="D30" s="142"/>
      <c r="E30" s="142">
        <v>386.5</v>
      </c>
      <c r="F30" s="142"/>
    </row>
    <row r="31" spans="1:6" ht="12.75" customHeight="1">
      <c r="A31" s="136" t="s">
        <v>234</v>
      </c>
      <c r="B31" s="136" t="s">
        <v>235</v>
      </c>
      <c r="C31" s="142"/>
      <c r="D31" s="142"/>
      <c r="E31" s="142">
        <v>288.9</v>
      </c>
      <c r="F31" s="142">
        <v>750</v>
      </c>
    </row>
    <row r="32" spans="1:6" ht="12.75" customHeight="1">
      <c r="A32" s="136" t="s">
        <v>236</v>
      </c>
      <c r="B32" s="136" t="s">
        <v>237</v>
      </c>
      <c r="C32" s="142"/>
      <c r="D32" s="142"/>
      <c r="E32" s="142">
        <v>113.37</v>
      </c>
      <c r="F32" s="142"/>
    </row>
    <row r="33" spans="1:6" ht="12.75" customHeight="1">
      <c r="A33" s="136" t="s">
        <v>238</v>
      </c>
      <c r="B33" s="136" t="s">
        <v>239</v>
      </c>
      <c r="C33" s="142"/>
      <c r="D33" s="142"/>
      <c r="E33" s="142">
        <v>691</v>
      </c>
      <c r="F33" s="142"/>
    </row>
    <row r="34" spans="1:6" ht="12.75" customHeight="1">
      <c r="A34" s="136" t="s">
        <v>240</v>
      </c>
      <c r="B34" s="136" t="s">
        <v>241</v>
      </c>
      <c r="C34" s="142"/>
      <c r="D34" s="142"/>
      <c r="E34" s="142">
        <v>204.54</v>
      </c>
      <c r="F34" s="142"/>
    </row>
    <row r="35" spans="1:6" ht="12.75" customHeight="1">
      <c r="A35" s="136" t="s">
        <v>242</v>
      </c>
      <c r="B35" s="136" t="s">
        <v>243</v>
      </c>
      <c r="C35" s="142"/>
      <c r="D35" s="142"/>
      <c r="E35" s="142">
        <v>2922.6</v>
      </c>
      <c r="F35" s="142">
        <v>556.85</v>
      </c>
    </row>
    <row r="36" spans="1:6" ht="12.75" customHeight="1">
      <c r="A36" s="145" t="s">
        <v>244</v>
      </c>
      <c r="B36" s="136" t="s">
        <v>245</v>
      </c>
      <c r="C36" s="142"/>
      <c r="D36" s="142">
        <v>1488.63</v>
      </c>
      <c r="E36" s="142"/>
      <c r="F36" s="142"/>
    </row>
    <row r="37" spans="1:6" ht="12.75" customHeight="1">
      <c r="A37" s="136" t="s">
        <v>246</v>
      </c>
      <c r="B37" s="136" t="s">
        <v>247</v>
      </c>
      <c r="C37" s="142"/>
      <c r="D37" s="142">
        <v>17.27</v>
      </c>
      <c r="E37" s="142"/>
      <c r="F37" s="142"/>
    </row>
    <row r="38" spans="1:6" ht="12.75" customHeight="1">
      <c r="A38" s="136" t="s">
        <v>248</v>
      </c>
      <c r="B38" s="136" t="s">
        <v>249</v>
      </c>
      <c r="C38" s="142"/>
      <c r="D38" s="142">
        <v>59.42</v>
      </c>
      <c r="E38" s="142"/>
      <c r="F38" s="142"/>
    </row>
    <row r="39" spans="1:6" ht="12.75" customHeight="1">
      <c r="A39" s="136" t="s">
        <v>250</v>
      </c>
      <c r="B39" s="136" t="s">
        <v>251</v>
      </c>
      <c r="C39" s="142"/>
      <c r="D39" s="142">
        <v>123.81</v>
      </c>
      <c r="E39" s="142"/>
      <c r="F39" s="142"/>
    </row>
    <row r="40" spans="1:6" ht="12.75" customHeight="1">
      <c r="A40" s="136" t="s">
        <v>252</v>
      </c>
      <c r="B40" s="136" t="s">
        <v>253</v>
      </c>
      <c r="C40" s="142"/>
      <c r="D40" s="142">
        <v>0.93</v>
      </c>
      <c r="E40" s="142"/>
      <c r="F40" s="142"/>
    </row>
    <row r="41" spans="1:6" ht="12.75" customHeight="1">
      <c r="A41" s="136"/>
      <c r="B41" s="136" t="s">
        <v>254</v>
      </c>
      <c r="C41" s="142"/>
      <c r="D41" s="142">
        <v>1287.2</v>
      </c>
      <c r="E41" s="142"/>
      <c r="F41" s="142">
        <v>248.46</v>
      </c>
    </row>
    <row r="42" spans="1:6" ht="12.75" customHeight="1">
      <c r="A42" s="145" t="s">
        <v>255</v>
      </c>
      <c r="B42" s="137" t="s">
        <v>256</v>
      </c>
      <c r="C42" s="142"/>
      <c r="D42" s="142"/>
      <c r="E42" s="142"/>
      <c r="F42" s="142">
        <v>1089.8</v>
      </c>
    </row>
    <row r="43" spans="1:6" ht="12.75" customHeight="1">
      <c r="A43" s="136" t="s">
        <v>257</v>
      </c>
      <c r="B43" s="136" t="s">
        <v>258</v>
      </c>
      <c r="C43" s="142"/>
      <c r="D43" s="142"/>
      <c r="E43" s="142"/>
      <c r="F43" s="142">
        <v>792</v>
      </c>
    </row>
    <row r="44" spans="1:6" ht="12.75" customHeight="1">
      <c r="A44" s="136" t="s">
        <v>259</v>
      </c>
      <c r="B44" s="136" t="s">
        <v>260</v>
      </c>
      <c r="C44" s="142"/>
      <c r="D44" s="142"/>
      <c r="E44" s="142"/>
      <c r="F44" s="142">
        <v>35.5</v>
      </c>
    </row>
    <row r="45" spans="1:6" ht="12.75" customHeight="1">
      <c r="A45" s="136" t="s">
        <v>261</v>
      </c>
      <c r="B45" s="136" t="s">
        <v>262</v>
      </c>
      <c r="C45" s="142"/>
      <c r="D45" s="142"/>
      <c r="E45" s="142"/>
      <c r="F45" s="142">
        <v>204</v>
      </c>
    </row>
    <row r="46" spans="1:6" ht="12.75" customHeight="1">
      <c r="A46" s="142"/>
      <c r="B46" s="142" t="s">
        <v>254</v>
      </c>
      <c r="C46" s="142"/>
      <c r="D46" s="142"/>
      <c r="E46" s="142"/>
      <c r="F46" s="142">
        <v>58.3</v>
      </c>
    </row>
  </sheetData>
  <sheetProtection/>
  <printOptions horizontalCentered="1"/>
  <pageMargins left="0.59" right="0.59" top="0.79" bottom="0.79" header="0.5" footer="0.5"/>
  <pageSetup fitToHeight="1000" fitToWidth="1" horizontalDpi="600" verticalDpi="600" orientation="portrait" paperSize="9" scale="82"/>
</worksheet>
</file>

<file path=xl/worksheets/sheet9.xml><?xml version="1.0" encoding="utf-8"?>
<worksheet xmlns="http://schemas.openxmlformats.org/spreadsheetml/2006/main" xmlns:r="http://schemas.openxmlformats.org/officeDocument/2006/relationships">
  <sheetPr>
    <pageSetUpPr fitToPage="1"/>
  </sheetPr>
  <dimension ref="A1:F11"/>
  <sheetViews>
    <sheetView showGridLines="0" showZeros="0" workbookViewId="0" topLeftCell="A1">
      <selection activeCell="D21" sqref="D21"/>
    </sheetView>
  </sheetViews>
  <sheetFormatPr defaultColWidth="9.16015625" defaultRowHeight="12.75" customHeight="1"/>
  <cols>
    <col min="1" max="6" width="21.33203125" style="0" customWidth="1"/>
  </cols>
  <sheetData>
    <row r="1" ht="30" customHeight="1">
      <c r="A1" s="59" t="s">
        <v>23</v>
      </c>
    </row>
    <row r="2" spans="1:6" ht="28.5" customHeight="1">
      <c r="A2" s="83" t="s">
        <v>263</v>
      </c>
      <c r="B2" s="83"/>
      <c r="C2" s="83"/>
      <c r="D2" s="83"/>
      <c r="E2" s="83"/>
      <c r="F2" s="83"/>
    </row>
    <row r="3" ht="22.5" customHeight="1">
      <c r="F3" s="4" t="s">
        <v>46</v>
      </c>
    </row>
    <row r="4" spans="1:6" ht="22.5" customHeight="1">
      <c r="A4" s="84" t="s">
        <v>151</v>
      </c>
      <c r="B4" s="84" t="s">
        <v>152</v>
      </c>
      <c r="C4" s="84" t="s">
        <v>126</v>
      </c>
      <c r="D4" s="84" t="s">
        <v>153</v>
      </c>
      <c r="E4" s="84" t="s">
        <v>154</v>
      </c>
      <c r="F4" s="84" t="s">
        <v>156</v>
      </c>
    </row>
    <row r="5" spans="1:6" ht="15.75" customHeight="1">
      <c r="A5" s="85" t="s">
        <v>136</v>
      </c>
      <c r="B5" s="85" t="s">
        <v>136</v>
      </c>
      <c r="C5" s="85">
        <v>1</v>
      </c>
      <c r="D5" s="85">
        <v>2</v>
      </c>
      <c r="E5" s="85">
        <v>3</v>
      </c>
      <c r="F5" s="85" t="s">
        <v>136</v>
      </c>
    </row>
    <row r="6" spans="1:6" ht="12.75" customHeight="1">
      <c r="A6" s="140" t="s">
        <v>157</v>
      </c>
      <c r="B6" s="141" t="s">
        <v>158</v>
      </c>
      <c r="C6" s="84">
        <f>C7</f>
        <v>19367.17</v>
      </c>
      <c r="D6" s="84">
        <f>D7</f>
        <v>11789.2</v>
      </c>
      <c r="E6" s="84">
        <f>E7</f>
        <v>6577.469999999999</v>
      </c>
      <c r="F6" s="142"/>
    </row>
    <row r="7" spans="1:6" ht="12.75" customHeight="1">
      <c r="A7" s="140" t="s">
        <v>159</v>
      </c>
      <c r="B7" s="141" t="s">
        <v>160</v>
      </c>
      <c r="C7" s="143">
        <f>SUM(C8:C11)</f>
        <v>19367.17</v>
      </c>
      <c r="D7" s="84">
        <f>SUM(D8:D10)</f>
        <v>11789.2</v>
      </c>
      <c r="E7" s="84">
        <f>SUM(E8:E10)</f>
        <v>6577.469999999999</v>
      </c>
      <c r="F7" s="142"/>
    </row>
    <row r="8" spans="1:6" ht="12.75" customHeight="1">
      <c r="A8" s="140" t="s">
        <v>161</v>
      </c>
      <c r="B8" s="141" t="s">
        <v>162</v>
      </c>
      <c r="C8" s="143">
        <f>SUM(D8:F8)</f>
        <v>7751.35</v>
      </c>
      <c r="D8" s="84">
        <v>3368.14</v>
      </c>
      <c r="E8" s="84">
        <v>4383.21</v>
      </c>
      <c r="F8" s="142"/>
    </row>
    <row r="9" spans="1:6" ht="12.75" customHeight="1">
      <c r="A9" s="140" t="s">
        <v>171</v>
      </c>
      <c r="B9" s="141" t="s">
        <v>172</v>
      </c>
      <c r="C9" s="143">
        <f aca="true" t="shared" si="0" ref="C9:C15">SUM(D9:F9)</f>
        <v>2340.34</v>
      </c>
      <c r="D9" s="84">
        <v>1165.1</v>
      </c>
      <c r="E9" s="84">
        <v>1175.24</v>
      </c>
      <c r="F9" s="142"/>
    </row>
    <row r="10" spans="1:6" ht="12.75" customHeight="1">
      <c r="A10" s="140" t="s">
        <v>181</v>
      </c>
      <c r="B10" s="141" t="s">
        <v>182</v>
      </c>
      <c r="C10" s="143">
        <f t="shared" si="0"/>
        <v>8274.98</v>
      </c>
      <c r="D10" s="84">
        <v>7255.96</v>
      </c>
      <c r="E10" s="84">
        <v>1019.02</v>
      </c>
      <c r="F10" s="142"/>
    </row>
    <row r="11" spans="1:6" ht="12.75" customHeight="1">
      <c r="A11" s="140" t="s">
        <v>169</v>
      </c>
      <c r="B11" s="141" t="s">
        <v>170</v>
      </c>
      <c r="C11" s="143">
        <f t="shared" si="0"/>
        <v>1000.5</v>
      </c>
      <c r="D11" s="142"/>
      <c r="E11" s="84">
        <v>1000.5</v>
      </c>
      <c r="F11" s="142"/>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2018-06-07T08:36:30Z</cp:lastPrinted>
  <dcterms:created xsi:type="dcterms:W3CDTF">2018-01-09T01:56:11Z</dcterms:created>
  <dcterms:modified xsi:type="dcterms:W3CDTF">2018-06-28T08:29:23Z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