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'表6-部门综合预算一般公共预算支出明细表（按经济分类科目分）'!$A$1:$F$31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'表8-部门综合预一般公共预算基本支出明细表（按经济分类科目分）'!$A$1:$F$29</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<sst xmlns="http://schemas.openxmlformats.org/spreadsheetml/2006/main" count="905" uniqueCount="354">
  <si>
    <t>附件2</t>
  </si>
  <si>
    <t>2018年部门综合预算公开报表</t>
  </si>
  <si>
    <t xml:space="preserve">                部门名称：神木市矿产资源管理办公室</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</si>
  <si>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</si>
  <si>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</si>
  <si>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</si>
  <si>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</si>
  <si>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</si>
  <si>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</si>
  <si>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</si>
  <si>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</si>
  <si>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</si>
  <si>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</si>
  <si>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</si>
  <si>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</si>
  <si>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</si>
  <si>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</si>
  <si>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</si>
  <si>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</si>
  <si>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</si>
  <si>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</si>
  <si>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</si>
  <si>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</si>
  <si>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</si>
  <si>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</si>
  <si>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</si>
  <si>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</si>
  <si>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</si>
  <si>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</si>
  <si>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</si>
  <si>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</si>
  <si>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</si>
  <si>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</si>
  <si>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</si>
  <si>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</si>
  <si>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</si>
  <si>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</si>
  <si>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</si>
  <si>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</si>
  <si>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</si>
  <si>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</si>
  <si>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</si>
  <si>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</si>
  <si>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</si>
  <si>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</si>
  <si>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</si>
  <si>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</si>
  <si>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</si>
  <si>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</si>
  <si>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</si>
  <si>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</si>
  <si>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</si>
  <si>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</si>
  <si>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</si>
  <si>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</si>
  <si>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</si>
  <si>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</si>
  <si>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</si>
  <si>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</si>
  <si>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</si>
  <si>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</si>
  <si>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</si>
  <si>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</si>
  <si>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</si>
  <si>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</si>
  <si>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</si>
  <si>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</si>
  <si>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</si>
  <si>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</si>
  <si>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</si>
  <si>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</si>
  <si>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</si>
  <si>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</si>
  <si>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</si>
  <si>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</si>
  <si>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</si>
  <si>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</si>
  <si>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</si>
  <si>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</si>
  <si>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</si>
  <si>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</si>
  <si>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</si>
  <si>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</si>
  <si>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</si>
  <si>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</si>
  <si>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</si>
  <si>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</si>
  <si>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</si>
  <si>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</si>
  <si>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</si>
  <si>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</si>
  <si>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</si>
  <si>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</si>
  <si>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</si>
  <si>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</si>
  <si>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</si>
  <si>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</si>
  <si>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</si>
  <si>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</si>
  <si>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</si>
  <si>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</si>
  <si>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</si>
  <si>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</si>
  <si>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</si>
  <si>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</si>
  <si>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</si>
  <si>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</si>
  <si>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</si>
  <si>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</si>
  <si>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</si>
  <si>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</si>
  <si>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</si>
  <si>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</si>
  <si>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</si>
  <si>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</si>
  <si>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</si>
  <si>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</si>
  <si>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</si>
  <si>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</si>
  <si>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</si>
  <si>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</si>
  <si>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</si>
  <si>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</si>
  <si>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</si>
  <si>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</si>
  <si>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</si>
  <si>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</si>
  <si>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</si>
  <si>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</si>
  <si>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</si>
  <si>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</si>
  <si>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</si>
  <si>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</si>
  <si>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</si>
  <si>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</si>
  <si>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</si>
  <si>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神木市矿产资源管理办公室</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</si>
  <si>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</si>
  <si>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</si>
  <si>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</si>
  <si>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</si>
  <si>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</si>
  <si>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</si>
  <si>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</si>
  <si>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</si>
  <si>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</si>
  <si>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</si>
  <si>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</si>
  <si>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</si>
  <si>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</si>
  <si>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</si>
  <si>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</si>
  <si>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国土资源事务-事业运行</t>
  </si>
  <si>
    <t>其他国土资源事务支出</t>
  </si>
  <si>
    <t>经济科目编码</t>
  </si>
  <si>
    <t>经济科目名称</t>
  </si>
  <si>
    <t>基本支出</t>
  </si>
  <si>
    <t>工资及福利</t>
  </si>
  <si>
    <r>
      <t>3</t>
    </r>
    <r>
      <rPr>
        <sz val="9"/>
        <rFont val="宋体"/>
        <family val="0"/>
      </rPr>
      <t>0101</t>
    </r>
  </si>
  <si>
    <t>基本工资</t>
  </si>
  <si>
    <r>
      <t>3</t>
    </r>
    <r>
      <rPr>
        <sz val="9"/>
        <rFont val="宋体"/>
        <family val="0"/>
      </rPr>
      <t>0103</t>
    </r>
  </si>
  <si>
    <t>奖金</t>
  </si>
  <si>
    <r>
      <t>3</t>
    </r>
    <r>
      <rPr>
        <sz val="9"/>
        <rFont val="宋体"/>
        <family val="0"/>
      </rPr>
      <t>0107</t>
    </r>
  </si>
  <si>
    <t>绩效工资</t>
  </si>
  <si>
    <r>
      <t>3</t>
    </r>
    <r>
      <rPr>
        <sz val="9"/>
        <rFont val="宋体"/>
        <family val="0"/>
      </rPr>
      <t>0108</t>
    </r>
  </si>
  <si>
    <t>机关事业单位基本养老保险缴费</t>
  </si>
  <si>
    <t>30109</t>
  </si>
  <si>
    <t>职业年金缴费</t>
  </si>
  <si>
    <r>
      <t>3</t>
    </r>
    <r>
      <rPr>
        <sz val="9"/>
        <rFont val="宋体"/>
        <family val="0"/>
      </rPr>
      <t>0113</t>
    </r>
  </si>
  <si>
    <t>住房公积金</t>
  </si>
  <si>
    <t>商品服务服务支出</t>
  </si>
  <si>
    <t>30201</t>
  </si>
  <si>
    <t>办公费</t>
  </si>
  <si>
    <r>
      <t>3</t>
    </r>
    <r>
      <rPr>
        <sz val="9"/>
        <rFont val="宋体"/>
        <family val="0"/>
      </rPr>
      <t>0202</t>
    </r>
  </si>
  <si>
    <t>印刷费</t>
  </si>
  <si>
    <r>
      <t>3</t>
    </r>
    <r>
      <rPr>
        <sz val="9"/>
        <rFont val="宋体"/>
        <family val="0"/>
      </rPr>
      <t>0205</t>
    </r>
  </si>
  <si>
    <t>水费</t>
  </si>
  <si>
    <t>30206</t>
  </si>
  <si>
    <t>电费</t>
  </si>
  <si>
    <t>30208</t>
  </si>
  <si>
    <t>邮电费</t>
  </si>
  <si>
    <t>30209</t>
  </si>
  <si>
    <t>物业管理费</t>
  </si>
  <si>
    <t>30211</t>
  </si>
  <si>
    <t>差旅费</t>
  </si>
  <si>
    <r>
      <t>3</t>
    </r>
    <r>
      <rPr>
        <sz val="9"/>
        <rFont val="宋体"/>
        <family val="0"/>
      </rPr>
      <t>0213</t>
    </r>
  </si>
  <si>
    <t>维修（护）费</t>
  </si>
  <si>
    <r>
      <t>3</t>
    </r>
    <r>
      <rPr>
        <sz val="9"/>
        <rFont val="宋体"/>
        <family val="0"/>
      </rPr>
      <t>0216</t>
    </r>
  </si>
  <si>
    <t>培训费</t>
  </si>
  <si>
    <r>
      <t>3</t>
    </r>
    <r>
      <rPr>
        <sz val="9"/>
        <rFont val="宋体"/>
        <family val="0"/>
      </rPr>
      <t>0228</t>
    </r>
  </si>
  <si>
    <t>工会经费</t>
  </si>
  <si>
    <t>30231</t>
  </si>
  <si>
    <t>公务用车维护费</t>
  </si>
  <si>
    <r>
      <t>3</t>
    </r>
    <r>
      <rPr>
        <sz val="9"/>
        <rFont val="宋体"/>
        <family val="0"/>
      </rPr>
      <t>1002</t>
    </r>
  </si>
  <si>
    <t>办公设备购置</t>
  </si>
  <si>
    <t>个人和家庭支出</t>
  </si>
  <si>
    <r>
      <t>3</t>
    </r>
    <r>
      <rPr>
        <sz val="9"/>
        <rFont val="宋体"/>
        <family val="0"/>
      </rPr>
      <t>0302</t>
    </r>
  </si>
  <si>
    <t>退休费</t>
  </si>
  <si>
    <r>
      <t>3</t>
    </r>
    <r>
      <rPr>
        <sz val="9"/>
        <rFont val="宋体"/>
        <family val="0"/>
      </rPr>
      <t>0305</t>
    </r>
  </si>
  <si>
    <t>生活补助</t>
  </si>
  <si>
    <t>项目支出</t>
  </si>
  <si>
    <t>商品和服务支出</t>
  </si>
  <si>
    <r>
      <t>3</t>
    </r>
    <r>
      <rPr>
        <sz val="9"/>
        <rFont val="宋体"/>
        <family val="0"/>
      </rPr>
      <t>999</t>
    </r>
  </si>
  <si>
    <t>其他支出</t>
  </si>
  <si>
    <t>2018年部门综合预算一般公共预算基本支出明细表（按功能科目分）</t>
  </si>
  <si>
    <t>国土资源气象等事务</t>
  </si>
  <si>
    <t>国土资源事务</t>
  </si>
  <si>
    <t>事业运行</t>
  </si>
  <si>
    <t>2018年部门综合预算一般公共预算基本支出明细表（按经济分类科目分）</t>
  </si>
  <si>
    <t>取暖费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</si>
  <si>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</si>
  <si>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</si>
  <si>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</si>
  <si>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</si>
  <si>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</si>
  <si>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</si>
  <si>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</si>
  <si>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</si>
  <si>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</si>
  <si>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</si>
  <si>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</si>
  <si>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</si>
  <si>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</si>
  <si>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</si>
  <si>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</si>
  <si>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</si>
  <si>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</si>
  <si>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</si>
  <si>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</si>
  <si>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</si>
  <si>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</si>
  <si>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</si>
  <si>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</si>
  <si>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</si>
  <si>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</si>
  <si>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</si>
  <si>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</si>
  <si>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</si>
  <si>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</si>
  <si>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</si>
  <si>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</si>
  <si>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</si>
  <si>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</si>
  <si>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</si>
  <si>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</si>
  <si>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r>
      <t>2</t>
    </r>
    <r>
      <rPr>
        <sz val="9"/>
        <rFont val="宋体"/>
        <family val="0"/>
      </rPr>
      <t>018年打击非法采矿专项经费</t>
    </r>
  </si>
  <si>
    <t>拨付涉矿镇（办）及有关部门打击非法盗采矿产资源的专项经费</t>
  </si>
  <si>
    <t>科目编码</t>
  </si>
  <si>
    <t>采购项目</t>
  </si>
  <si>
    <t>采购目录</t>
  </si>
  <si>
    <t>购买服务内容</t>
  </si>
  <si>
    <t>规格型号</t>
  </si>
  <si>
    <t>数量</t>
  </si>
  <si>
    <t>实施采购时间</t>
  </si>
  <si>
    <t>预算金额</t>
  </si>
  <si>
    <t>说明</t>
  </si>
  <si>
    <t>类</t>
  </si>
  <si>
    <t>款</t>
  </si>
  <si>
    <t>项</t>
  </si>
  <si>
    <r>
      <t>0</t>
    </r>
    <r>
      <rPr>
        <sz val="9"/>
        <rFont val="宋体"/>
        <family val="0"/>
      </rPr>
      <t>1</t>
    </r>
  </si>
  <si>
    <t>货物类—办公用品</t>
  </si>
  <si>
    <t>01</t>
  </si>
  <si>
    <t>商品及服务类</t>
  </si>
  <si>
    <t>2017年</t>
  </si>
  <si>
    <t>2018年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</si>
  <si>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</si>
  <si>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</si>
  <si>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</si>
  <si>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</si>
  <si>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</si>
  <si>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</si>
  <si>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</si>
  <si>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</si>
  <si>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</si>
  <si>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</si>
  <si>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</si>
  <si>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</si>
  <si>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</si>
  <si>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</si>
  <si>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</si>
  <si>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</si>
  <si>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</si>
  <si>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神木市矿管办</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</si>
  <si>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</si>
  <si>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</si>
  <si>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</si>
  <si>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</si>
  <si>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</si>
  <si>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</si>
  <si>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</si>
  <si>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</si>
  <si>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</si>
  <si>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</si>
  <si>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</si>
  <si>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</si>
  <si>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</si>
  <si>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</si>
  <si>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</si>
  <si>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</si>
  <si>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</si>
  <si>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</si>
  <si>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</si>
  <si>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</si>
  <si>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</si>
  <si>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</si>
  <si>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</si>
  <si>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</si>
  <si>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</si>
  <si>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</si>
  <si>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</si>
  <si>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</si>
  <si>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</si>
  <si>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</si>
  <si>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</si>
  <si>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</si>
  <si>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</si>
  <si>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</si>
  <si>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</si>
  <si>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</si>
  <si>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</si>
  <si>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</si>
  <si>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</si>
  <si>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</si>
  <si>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</si>
  <si>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</si>
  <si>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</si>
  <si>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</si>
  <si>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</si>
  <si>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</si>
  <si>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</si>
  <si>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</si>
  <si>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</si>
  <si>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</si>
  <si>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</si>
  <si>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</si>
  <si>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</si>
  <si>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</si>
  <si>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</si>
  <si>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</si>
  <si>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</si>
  <si>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</si>
  <si>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</si>
  <si>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</si>
  <si>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</si>
  <si>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</si>
  <si>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</si>
  <si>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</si>
  <si>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车辆价值（万元）</t>
  </si>
  <si>
    <t>入账设备数量</t>
  </si>
  <si>
    <t>入账设备价值（万元）</t>
  </si>
  <si>
    <t>车辆价值</t>
  </si>
  <si>
    <t>神木市砂管站</t>
  </si>
  <si>
    <t>神木市环境站</t>
  </si>
  <si>
    <t>神木市地测站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</si>
</sst>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7">
    <font>
      <sz val="9"/>
      <name val="宋体"/>
      <family val="0"/>
    </font>
    <font>
      <sz val="11"/>
      <name val="宋体"/>
      <family val="0"/>
    </font>
    <font>
      <sz val="12"/>
      <name val="宋体"/>
      <family val="0"/>
    </font>
    <font>
      <b/>
      <sz val="12"/>
      <name val="宋体"/>
      <family val="0"/>
    </font>
    <font>
      <sz val="11"/>
      <name val="仿宋"/>
      <family val="3"/>
    </font>
    <font>
      <sz val="10"/>
      <name val="仿宋"/>
      <family val="3"/>
    </font>
    <font>
      <sz val="9"/>
      <name val="仿宋"/>
      <family val="3"/>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b/>
      <sz val="11"/>
      <color indexed="9"/>
      <name val="宋体"/>
      <family val="0"/>
    </font>
    <font>
      <sz val="11"/>
      <color indexed="9"/>
      <name val="宋体"/>
      <family val="0"/>
    </font>
    <font>
      <sz val="11"/>
      <color indexed="16"/>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8"/>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6"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6"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cellStyleXfs>
  <cellXfs count="193">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6"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7" fillId="0" borderId="0" xfId="63" applyFont="1" applyAlignment="1">
      <alignment vertical="center" wrapText="1"/>
      <protection/>
    </xf>
    <xf numFmtId="0" fontId="8"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9" fillId="0" borderId="15" xfId="0" applyFont="1" applyFill="1" applyBorder="1" applyAlignment="1">
      <alignment vertical="center"/>
    </xf>
    <xf numFmtId="0" fontId="9"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9" fillId="0" borderId="17" xfId="0" applyFont="1" applyFill="1" applyBorder="1" applyAlignment="1">
      <alignment vertical="center"/>
    </xf>
    <xf numFmtId="0" fontId="9" fillId="0" borderId="0" xfId="0" applyFont="1" applyFill="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10"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10"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10" fillId="0" borderId="0" xfId="63" applyFont="1" applyAlignment="1">
      <alignment vertical="center" wrapText="1"/>
      <protection/>
    </xf>
    <xf numFmtId="0" fontId="7"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8"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NumberForma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ill="1" applyBorder="1" applyAlignment="1">
      <alignment horizontal="center"/>
    </xf>
    <xf numFmtId="0" fontId="0" fillId="0" borderId="9" xfId="0" applyFont="1" applyFill="1" applyBorder="1" applyAlignment="1">
      <alignment horizontal="center"/>
    </xf>
    <xf numFmtId="0" fontId="0" fillId="0" borderId="9" xfId="0"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9" xfId="0" applyFill="1" applyBorder="1" applyAlignment="1">
      <alignment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10"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10"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9" fontId="0" fillId="0" borderId="23"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Font="1" applyFill="1" applyBorder="1" applyAlignment="1">
      <alignment/>
    </xf>
    <xf numFmtId="0" fontId="0" fillId="33" borderId="9" xfId="0" applyFill="1" applyBorder="1" applyAlignment="1">
      <alignment/>
    </xf>
    <xf numFmtId="49" fontId="0" fillId="0" borderId="15" xfId="0" applyNumberFormat="1" applyFont="1" applyFill="1" applyBorder="1" applyAlignment="1" applyProtection="1">
      <alignment horizontal="left" vertical="center" wrapText="1"/>
      <protection/>
    </xf>
    <xf numFmtId="4"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right" vertical="center" wrapText="1"/>
      <protection/>
    </xf>
    <xf numFmtId="49" fontId="0" fillId="0" borderId="0" xfId="0" applyNumberFormat="1" applyFill="1" applyBorder="1" applyAlignment="1" applyProtection="1">
      <alignment horizontal="left" vertical="center" wrapText="1"/>
      <protection/>
    </xf>
    <xf numFmtId="4" fontId="0" fillId="0" borderId="0" xfId="0" applyNumberFormat="1" applyFont="1" applyFill="1" applyBorder="1" applyAlignment="1" applyProtection="1">
      <alignment vertical="center" wrapText="1"/>
      <protection/>
    </xf>
    <xf numFmtId="0" fontId="0" fillId="0" borderId="9" xfId="0" applyFon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10"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8" fillId="0" borderId="0" xfId="0" applyFont="1" applyFill="1" applyAlignment="1">
      <alignment horizontal="center" vertical="center"/>
    </xf>
    <xf numFmtId="0" fontId="0" fillId="33" borderId="9" xfId="0" applyFill="1" applyBorder="1"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1"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10"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90" t="s">
        <v>1</v>
      </c>
    </row>
    <row r="3" spans="1:14" ht="93.75" customHeight="1">
      <c r="A3" s="191"/>
      <c r="N3" s="64"/>
    </row>
    <row r="4" ht="81.75" customHeight="1">
      <c r="A4" s="192" t="s">
        <v>2</v>
      </c>
    </row>
    <row r="5" ht="40.5" customHeight="1">
      <c r="A5" s="192" t="s">
        <v>3</v>
      </c>
    </row>
    <row r="6" ht="36.75" customHeight="1">
      <c r="A6" s="192"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20">
      <selection activeCell="B42" sqref="B4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4" t="s">
        <v>25</v>
      </c>
    </row>
    <row r="2" spans="1:6" ht="28.5" customHeight="1">
      <c r="A2" s="87" t="s">
        <v>208</v>
      </c>
      <c r="B2" s="87"/>
      <c r="C2" s="87"/>
      <c r="D2" s="87"/>
      <c r="E2" s="87"/>
      <c r="F2" s="87"/>
    </row>
    <row r="3" ht="22.5" customHeight="1">
      <c r="F3" s="4" t="s">
        <v>45</v>
      </c>
    </row>
    <row r="4" spans="1:6" ht="22.5" customHeight="1">
      <c r="A4" s="89" t="s">
        <v>154</v>
      </c>
      <c r="B4" s="89" t="s">
        <v>155</v>
      </c>
      <c r="C4" s="89" t="s">
        <v>125</v>
      </c>
      <c r="D4" s="89" t="s">
        <v>148</v>
      </c>
      <c r="E4" s="89" t="s">
        <v>149</v>
      </c>
      <c r="F4" s="89" t="s">
        <v>151</v>
      </c>
    </row>
    <row r="5" spans="1:6" ht="21.75" customHeight="1">
      <c r="A5" s="133" t="s">
        <v>135</v>
      </c>
      <c r="B5" s="134" t="s">
        <v>135</v>
      </c>
      <c r="C5" s="75">
        <v>1</v>
      </c>
      <c r="D5" s="75">
        <v>2</v>
      </c>
      <c r="E5" s="75">
        <v>3</v>
      </c>
      <c r="F5" s="75" t="s">
        <v>135</v>
      </c>
    </row>
    <row r="6" spans="1:6" ht="17.25" customHeight="1">
      <c r="A6" s="133"/>
      <c r="B6" s="134" t="s">
        <v>125</v>
      </c>
      <c r="C6" s="121">
        <f>D6+E6</f>
        <v>1085.96</v>
      </c>
      <c r="D6" s="135">
        <v>994.01</v>
      </c>
      <c r="E6" s="135">
        <v>91.95</v>
      </c>
      <c r="F6" s="80"/>
    </row>
    <row r="7" spans="1:6" ht="17.25" customHeight="1">
      <c r="A7" s="136" t="s">
        <v>156</v>
      </c>
      <c r="B7" s="99" t="s">
        <v>157</v>
      </c>
      <c r="C7" s="135">
        <v>973.44</v>
      </c>
      <c r="D7" s="135">
        <v>973.44</v>
      </c>
      <c r="E7" s="135">
        <v>91.95</v>
      </c>
      <c r="F7" s="80"/>
    </row>
    <row r="8" spans="1:6" ht="17.25" customHeight="1">
      <c r="A8" s="136" t="s">
        <v>158</v>
      </c>
      <c r="B8" s="136" t="s">
        <v>159</v>
      </c>
      <c r="C8" s="72">
        <v>411.5433</v>
      </c>
      <c r="D8" s="72">
        <v>411.5433</v>
      </c>
      <c r="E8" s="119"/>
      <c r="F8" s="80"/>
    </row>
    <row r="9" spans="1:6" ht="17.25" customHeight="1">
      <c r="A9" s="136" t="s">
        <v>160</v>
      </c>
      <c r="B9" s="136" t="s">
        <v>161</v>
      </c>
      <c r="C9" s="72">
        <v>26.5014</v>
      </c>
      <c r="D9" s="72">
        <v>26.5014</v>
      </c>
      <c r="E9" s="119"/>
      <c r="F9" s="80"/>
    </row>
    <row r="10" spans="1:6" ht="17.25" customHeight="1">
      <c r="A10" s="136" t="s">
        <v>162</v>
      </c>
      <c r="B10" s="136" t="s">
        <v>163</v>
      </c>
      <c r="C10" s="72">
        <v>210.204</v>
      </c>
      <c r="D10" s="72">
        <v>210.204</v>
      </c>
      <c r="E10" s="119"/>
      <c r="F10" s="80"/>
    </row>
    <row r="11" spans="1:6" ht="17.25" customHeight="1">
      <c r="A11" s="136" t="s">
        <v>164</v>
      </c>
      <c r="B11" s="137" t="s">
        <v>165</v>
      </c>
      <c r="C11" s="72">
        <v>134.5333</v>
      </c>
      <c r="D11" s="72">
        <v>134.5333</v>
      </c>
      <c r="E11" s="119"/>
      <c r="F11" s="80"/>
    </row>
    <row r="12" spans="1:6" ht="17.25" customHeight="1">
      <c r="A12" s="133" t="s">
        <v>166</v>
      </c>
      <c r="B12" s="133" t="s">
        <v>167</v>
      </c>
      <c r="C12" s="72">
        <v>92.2632</v>
      </c>
      <c r="D12" s="72">
        <v>92.2632</v>
      </c>
      <c r="E12" s="119"/>
      <c r="F12" s="89"/>
    </row>
    <row r="13" spans="1:6" ht="17.25" customHeight="1">
      <c r="A13" s="136" t="s">
        <v>168</v>
      </c>
      <c r="B13" s="136" t="s">
        <v>169</v>
      </c>
      <c r="C13" s="72">
        <v>98.3948</v>
      </c>
      <c r="D13" s="72">
        <v>98.3948</v>
      </c>
      <c r="E13" s="119"/>
      <c r="F13" s="75"/>
    </row>
    <row r="14" spans="1:6" ht="17.25" customHeight="1">
      <c r="A14" s="136"/>
      <c r="B14" s="136" t="s">
        <v>170</v>
      </c>
      <c r="C14" s="72">
        <v>91.95</v>
      </c>
      <c r="D14" s="72"/>
      <c r="E14" s="72">
        <v>91.95</v>
      </c>
      <c r="F14" s="80"/>
    </row>
    <row r="15" spans="1:6" ht="17.25" customHeight="1">
      <c r="A15" s="136" t="s">
        <v>171</v>
      </c>
      <c r="B15" s="136" t="s">
        <v>172</v>
      </c>
      <c r="C15" s="72">
        <v>11.3</v>
      </c>
      <c r="D15" s="72"/>
      <c r="E15" s="72">
        <v>11.3</v>
      </c>
      <c r="F15" s="80"/>
    </row>
    <row r="16" spans="1:6" ht="17.25" customHeight="1">
      <c r="A16" s="136" t="s">
        <v>173</v>
      </c>
      <c r="B16" s="136" t="s">
        <v>174</v>
      </c>
      <c r="C16" s="72">
        <v>2.66</v>
      </c>
      <c r="D16" s="72"/>
      <c r="E16" s="72">
        <v>2.66</v>
      </c>
      <c r="F16" s="80"/>
    </row>
    <row r="17" spans="1:6" ht="17.25" customHeight="1">
      <c r="A17" s="136" t="s">
        <v>175</v>
      </c>
      <c r="B17" s="136" t="s">
        <v>176</v>
      </c>
      <c r="C17" s="72">
        <v>2.85</v>
      </c>
      <c r="D17" s="72"/>
      <c r="E17" s="72">
        <v>2.85</v>
      </c>
      <c r="F17" s="80"/>
    </row>
    <row r="18" spans="1:6" ht="17.25" customHeight="1">
      <c r="A18" s="136" t="s">
        <v>177</v>
      </c>
      <c r="B18" s="136" t="s">
        <v>178</v>
      </c>
      <c r="C18" s="72">
        <v>5.7</v>
      </c>
      <c r="D18" s="72"/>
      <c r="E18" s="72">
        <v>5.7</v>
      </c>
      <c r="F18" s="80"/>
    </row>
    <row r="19" spans="1:6" ht="17.25" customHeight="1">
      <c r="A19" s="136" t="s">
        <v>179</v>
      </c>
      <c r="B19" s="136" t="s">
        <v>209</v>
      </c>
      <c r="C19" s="72">
        <v>9.5</v>
      </c>
      <c r="D19" s="72"/>
      <c r="E19" s="72">
        <v>9.5</v>
      </c>
      <c r="F19" s="80"/>
    </row>
    <row r="20" spans="1:6" ht="17.25" customHeight="1">
      <c r="A20" s="136" t="s">
        <v>181</v>
      </c>
      <c r="B20" s="136" t="s">
        <v>182</v>
      </c>
      <c r="C20" s="72">
        <v>9.85</v>
      </c>
      <c r="D20" s="72"/>
      <c r="E20" s="72">
        <v>9.85</v>
      </c>
      <c r="F20" s="80"/>
    </row>
    <row r="21" spans="1:6" ht="17.25" customHeight="1">
      <c r="A21" s="136" t="s">
        <v>183</v>
      </c>
      <c r="B21" s="136" t="s">
        <v>184</v>
      </c>
      <c r="C21" s="72">
        <v>8.55</v>
      </c>
      <c r="D21" s="72"/>
      <c r="E21" s="72">
        <v>8.55</v>
      </c>
      <c r="F21" s="89"/>
    </row>
    <row r="22" spans="1:6" ht="17.25" customHeight="1">
      <c r="A22" s="136" t="s">
        <v>185</v>
      </c>
      <c r="B22" s="136" t="s">
        <v>186</v>
      </c>
      <c r="C22" s="72">
        <v>2.85</v>
      </c>
      <c r="D22" s="72"/>
      <c r="E22" s="72">
        <v>2.85</v>
      </c>
      <c r="F22" s="75"/>
    </row>
    <row r="23" spans="1:6" ht="17.25" customHeight="1">
      <c r="A23" s="136" t="s">
        <v>187</v>
      </c>
      <c r="B23" s="136" t="s">
        <v>188</v>
      </c>
      <c r="C23" s="72">
        <v>2.85</v>
      </c>
      <c r="D23" s="72"/>
      <c r="E23" s="72">
        <v>2.85</v>
      </c>
      <c r="F23" s="80"/>
    </row>
    <row r="24" spans="1:6" ht="17.25" customHeight="1">
      <c r="A24" s="136" t="s">
        <v>189</v>
      </c>
      <c r="B24" s="136" t="s">
        <v>190</v>
      </c>
      <c r="C24" s="72">
        <v>9.8</v>
      </c>
      <c r="D24" s="72"/>
      <c r="E24" s="72">
        <v>9.8</v>
      </c>
      <c r="F24" s="80"/>
    </row>
    <row r="25" spans="1:6" ht="17.25" customHeight="1">
      <c r="A25" s="136" t="s">
        <v>191</v>
      </c>
      <c r="B25" s="136" t="s">
        <v>192</v>
      </c>
      <c r="C25" s="72">
        <v>20.04</v>
      </c>
      <c r="D25" s="72"/>
      <c r="E25" s="72">
        <v>20.04</v>
      </c>
      <c r="F25" s="81"/>
    </row>
    <row r="26" spans="1:6" ht="17.25" customHeight="1">
      <c r="A26" s="136" t="s">
        <v>193</v>
      </c>
      <c r="B26" s="136" t="s">
        <v>194</v>
      </c>
      <c r="C26" s="72">
        <v>6</v>
      </c>
      <c r="D26" s="72"/>
      <c r="E26" s="72">
        <v>6</v>
      </c>
      <c r="F26" s="81"/>
    </row>
    <row r="27" spans="1:6" ht="17.25" customHeight="1">
      <c r="A27" s="133"/>
      <c r="B27" s="136" t="s">
        <v>195</v>
      </c>
      <c r="C27" s="72">
        <v>20.57</v>
      </c>
      <c r="D27" s="72">
        <v>20.57</v>
      </c>
      <c r="E27" s="72"/>
      <c r="F27" s="81"/>
    </row>
    <row r="28" spans="1:6" ht="17.25" customHeight="1">
      <c r="A28" s="136" t="s">
        <v>196</v>
      </c>
      <c r="B28" s="136" t="s">
        <v>197</v>
      </c>
      <c r="C28" s="72">
        <v>15.368</v>
      </c>
      <c r="D28" s="72">
        <v>15.368</v>
      </c>
      <c r="E28" s="72"/>
      <c r="F28" s="81"/>
    </row>
    <row r="29" spans="1:6" ht="17.25" customHeight="1">
      <c r="A29" s="136" t="s">
        <v>198</v>
      </c>
      <c r="B29" s="136" t="s">
        <v>199</v>
      </c>
      <c r="C29" s="72">
        <v>5.202</v>
      </c>
      <c r="D29" s="72">
        <v>5.202</v>
      </c>
      <c r="E29" s="72"/>
      <c r="F29" s="81"/>
    </row>
    <row r="30" spans="1:6" ht="17.25" customHeight="1">
      <c r="A30" s="136" t="s">
        <v>168</v>
      </c>
      <c r="B30" s="136" t="s">
        <v>169</v>
      </c>
      <c r="C30" s="72">
        <v>98.3948</v>
      </c>
      <c r="D30" s="72">
        <v>98.3948</v>
      </c>
      <c r="E30" s="119"/>
      <c r="F30" s="75"/>
    </row>
    <row r="31" spans="1:6" ht="17.25" customHeight="1">
      <c r="A31" s="136"/>
      <c r="B31" s="136" t="s">
        <v>170</v>
      </c>
      <c r="C31" s="72">
        <v>91.95</v>
      </c>
      <c r="D31" s="72"/>
      <c r="E31" s="72">
        <v>91.95</v>
      </c>
      <c r="F31" s="80"/>
    </row>
    <row r="32" spans="1:6" ht="17.25" customHeight="1">
      <c r="A32" s="136" t="s">
        <v>171</v>
      </c>
      <c r="B32" s="136" t="s">
        <v>172</v>
      </c>
      <c r="C32" s="72">
        <v>11.3</v>
      </c>
      <c r="D32" s="72"/>
      <c r="E32" s="72">
        <v>11.3</v>
      </c>
      <c r="F32" s="80"/>
    </row>
    <row r="33" spans="1:6" ht="17.25" customHeight="1">
      <c r="A33" s="136" t="s">
        <v>173</v>
      </c>
      <c r="B33" s="136" t="s">
        <v>174</v>
      </c>
      <c r="C33" s="72">
        <v>2.66</v>
      </c>
      <c r="D33" s="72"/>
      <c r="E33" s="72">
        <v>2.66</v>
      </c>
      <c r="F33" s="80"/>
    </row>
    <row r="34" spans="1:6" ht="17.25" customHeight="1">
      <c r="A34" s="136" t="s">
        <v>175</v>
      </c>
      <c r="B34" s="136" t="s">
        <v>176</v>
      </c>
      <c r="C34" s="72">
        <v>2.85</v>
      </c>
      <c r="D34" s="72"/>
      <c r="E34" s="72">
        <v>2.85</v>
      </c>
      <c r="F34" s="80"/>
    </row>
    <row r="35" spans="1:6" ht="17.25" customHeight="1">
      <c r="A35" s="136" t="s">
        <v>177</v>
      </c>
      <c r="B35" s="136" t="s">
        <v>178</v>
      </c>
      <c r="C35" s="72">
        <v>5.7</v>
      </c>
      <c r="D35" s="72"/>
      <c r="E35" s="72">
        <v>5.7</v>
      </c>
      <c r="F35" s="80"/>
    </row>
    <row r="36" spans="1:6" ht="17.25" customHeight="1">
      <c r="A36" s="136" t="s">
        <v>179</v>
      </c>
      <c r="B36" s="133" t="s">
        <v>180</v>
      </c>
      <c r="C36" s="72">
        <v>9.5</v>
      </c>
      <c r="D36" s="72"/>
      <c r="E36" s="72">
        <v>9.5</v>
      </c>
      <c r="F36" s="80"/>
    </row>
    <row r="37" spans="1:6" ht="17.25" customHeight="1">
      <c r="A37" s="136" t="s">
        <v>181</v>
      </c>
      <c r="B37" s="136" t="s">
        <v>182</v>
      </c>
      <c r="C37" s="72">
        <v>9.85</v>
      </c>
      <c r="D37" s="72"/>
      <c r="E37" s="72">
        <v>9.85</v>
      </c>
      <c r="F37" s="80"/>
    </row>
    <row r="38" spans="1:6" ht="17.25" customHeight="1">
      <c r="A38" s="136" t="s">
        <v>183</v>
      </c>
      <c r="B38" s="136" t="s">
        <v>184</v>
      </c>
      <c r="C38" s="72">
        <v>8.55</v>
      </c>
      <c r="D38" s="72"/>
      <c r="E38" s="72">
        <v>8.55</v>
      </c>
      <c r="F38" s="89"/>
    </row>
    <row r="39" spans="1:6" ht="17.25" customHeight="1">
      <c r="A39" s="136" t="s">
        <v>185</v>
      </c>
      <c r="B39" s="136" t="s">
        <v>186</v>
      </c>
      <c r="C39" s="72">
        <v>2.85</v>
      </c>
      <c r="D39" s="72"/>
      <c r="E39" s="72">
        <v>2.85</v>
      </c>
      <c r="F39" s="75"/>
    </row>
    <row r="40" spans="1:6" ht="17.25" customHeight="1">
      <c r="A40" s="136" t="s">
        <v>187</v>
      </c>
      <c r="B40" s="136" t="s">
        <v>188</v>
      </c>
      <c r="C40" s="72">
        <v>2.85</v>
      </c>
      <c r="D40" s="72"/>
      <c r="E40" s="72">
        <v>2.85</v>
      </c>
      <c r="F40" s="80"/>
    </row>
    <row r="41" spans="1:6" ht="17.25" customHeight="1">
      <c r="A41" s="136" t="s">
        <v>189</v>
      </c>
      <c r="B41" s="136" t="s">
        <v>190</v>
      </c>
      <c r="C41" s="72">
        <v>9.8</v>
      </c>
      <c r="D41" s="72"/>
      <c r="E41" s="72">
        <v>9.8</v>
      </c>
      <c r="F41" s="80"/>
    </row>
    <row r="42" spans="1:6" ht="12.75" customHeight="1">
      <c r="A42" s="136" t="s">
        <v>191</v>
      </c>
      <c r="B42" s="136" t="s">
        <v>192</v>
      </c>
      <c r="C42" s="72">
        <v>20.04</v>
      </c>
      <c r="D42" s="72"/>
      <c r="E42" s="72">
        <v>20.04</v>
      </c>
      <c r="F42" s="81"/>
    </row>
    <row r="43" spans="1:6" ht="12.75" customHeight="1">
      <c r="A43" s="136" t="s">
        <v>193</v>
      </c>
      <c r="B43" s="136" t="s">
        <v>194</v>
      </c>
      <c r="C43" s="72">
        <v>6</v>
      </c>
      <c r="D43" s="72"/>
      <c r="E43" s="72">
        <v>6</v>
      </c>
      <c r="F43" s="81"/>
    </row>
    <row r="44" spans="1:6" ht="12.75" customHeight="1">
      <c r="A44" s="133"/>
      <c r="B44" s="136" t="s">
        <v>195</v>
      </c>
      <c r="C44" s="72">
        <v>20.57</v>
      </c>
      <c r="D44" s="72">
        <v>20.57</v>
      </c>
      <c r="E44" s="72"/>
      <c r="F44" s="81"/>
    </row>
    <row r="45" spans="1:6" ht="12.75" customHeight="1">
      <c r="A45" s="136" t="s">
        <v>196</v>
      </c>
      <c r="B45" s="136" t="s">
        <v>197</v>
      </c>
      <c r="C45" s="72">
        <v>15.368</v>
      </c>
      <c r="D45" s="72">
        <v>15.368</v>
      </c>
      <c r="E45" s="72"/>
      <c r="F45" s="81"/>
    </row>
    <row r="46" spans="1:6" ht="12.75" customHeight="1">
      <c r="A46" s="136" t="s">
        <v>198</v>
      </c>
      <c r="B46" s="136" t="s">
        <v>199</v>
      </c>
      <c r="C46" s="72">
        <v>5.202</v>
      </c>
      <c r="D46" s="72">
        <v>5.202</v>
      </c>
      <c r="E46" s="72"/>
      <c r="F46" s="81"/>
    </row>
  </sheetData>
  <sheetProtection/>
  <printOptions horizontalCentered="1"/>
  <pageMargins left="0.59" right="0.59" top="0.32" bottom="0.37" header="0.25" footer="0.22"/>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6" t="s">
        <v>27</v>
      </c>
      <c r="B1" s="107"/>
      <c r="C1" s="107"/>
      <c r="D1" s="107"/>
      <c r="E1" s="107"/>
      <c r="F1" s="108"/>
    </row>
    <row r="2" spans="1:6" ht="16.5" customHeight="1">
      <c r="A2" s="109" t="s">
        <v>28</v>
      </c>
      <c r="B2" s="110"/>
      <c r="C2" s="110"/>
      <c r="D2" s="110"/>
      <c r="E2" s="110"/>
      <c r="F2" s="110"/>
    </row>
    <row r="3" spans="1:6" ht="16.5" customHeight="1">
      <c r="A3" s="111"/>
      <c r="B3" s="111"/>
      <c r="C3" s="112"/>
      <c r="D3" s="112"/>
      <c r="E3" s="113"/>
      <c r="F3" s="113" t="s">
        <v>45</v>
      </c>
    </row>
    <row r="4" spans="1:6" ht="16.5" customHeight="1">
      <c r="A4" s="114" t="s">
        <v>46</v>
      </c>
      <c r="B4" s="114"/>
      <c r="C4" s="114" t="s">
        <v>47</v>
      </c>
      <c r="D4" s="114"/>
      <c r="E4" s="114"/>
      <c r="F4" s="114"/>
    </row>
    <row r="5" spans="1:6" ht="16.5" customHeight="1">
      <c r="A5" s="114" t="s">
        <v>48</v>
      </c>
      <c r="B5" s="114" t="s">
        <v>49</v>
      </c>
      <c r="C5" s="114" t="s">
        <v>50</v>
      </c>
      <c r="D5" s="115" t="s">
        <v>49</v>
      </c>
      <c r="E5" s="114" t="s">
        <v>51</v>
      </c>
      <c r="F5" s="114" t="s">
        <v>49</v>
      </c>
    </row>
    <row r="6" spans="1:6" ht="16.5" customHeight="1">
      <c r="A6" s="116" t="s">
        <v>210</v>
      </c>
      <c r="B6" s="117"/>
      <c r="C6" s="118" t="s">
        <v>211</v>
      </c>
      <c r="D6" s="119"/>
      <c r="E6" s="120" t="s">
        <v>212</v>
      </c>
      <c r="F6" s="121">
        <f>SUM(F7:F10)</f>
        <v>0</v>
      </c>
    </row>
    <row r="7" spans="1:6" ht="16.5" customHeight="1">
      <c r="A7" s="122"/>
      <c r="B7" s="117"/>
      <c r="C7" s="118" t="s">
        <v>213</v>
      </c>
      <c r="D7" s="119"/>
      <c r="E7" s="123" t="s">
        <v>214</v>
      </c>
      <c r="F7" s="124"/>
    </row>
    <row r="8" spans="1:8" ht="16.5" customHeight="1">
      <c r="A8" s="122"/>
      <c r="B8" s="117"/>
      <c r="C8" s="118" t="s">
        <v>215</v>
      </c>
      <c r="D8" s="119"/>
      <c r="E8" s="123" t="s">
        <v>216</v>
      </c>
      <c r="F8" s="124"/>
      <c r="H8" s="64"/>
    </row>
    <row r="9" spans="1:6" ht="16.5" customHeight="1">
      <c r="A9" s="116"/>
      <c r="B9" s="117"/>
      <c r="C9" s="118" t="s">
        <v>217</v>
      </c>
      <c r="D9" s="119"/>
      <c r="E9" s="123" t="s">
        <v>218</v>
      </c>
      <c r="F9" s="124"/>
    </row>
    <row r="10" spans="1:7" ht="16.5" customHeight="1">
      <c r="A10" s="116"/>
      <c r="B10" s="117"/>
      <c r="C10" s="118" t="s">
        <v>219</v>
      </c>
      <c r="D10" s="119"/>
      <c r="E10" s="123" t="s">
        <v>220</v>
      </c>
      <c r="F10" s="124"/>
      <c r="G10" s="64"/>
    </row>
    <row r="11" spans="1:7" ht="16.5" customHeight="1">
      <c r="A11" s="122"/>
      <c r="B11" s="117"/>
      <c r="C11" s="118" t="s">
        <v>221</v>
      </c>
      <c r="D11" s="119"/>
      <c r="E11" s="123" t="s">
        <v>222</v>
      </c>
      <c r="F11" s="121">
        <f>SUM(F12:F21)</f>
        <v>0</v>
      </c>
      <c r="G11" s="64"/>
    </row>
    <row r="12" spans="1:7" ht="16.5" customHeight="1">
      <c r="A12" s="122"/>
      <c r="B12" s="117"/>
      <c r="C12" s="118" t="s">
        <v>223</v>
      </c>
      <c r="D12" s="119"/>
      <c r="E12" s="123" t="s">
        <v>214</v>
      </c>
      <c r="F12" s="124"/>
      <c r="G12" s="64"/>
    </row>
    <row r="13" spans="1:7" ht="16.5" customHeight="1">
      <c r="A13" s="125"/>
      <c r="B13" s="117"/>
      <c r="C13" s="118" t="s">
        <v>224</v>
      </c>
      <c r="D13" s="119"/>
      <c r="E13" s="123" t="s">
        <v>216</v>
      </c>
      <c r="F13" s="124"/>
      <c r="G13" s="64"/>
    </row>
    <row r="14" spans="1:6" ht="16.5" customHeight="1">
      <c r="A14" s="125"/>
      <c r="B14" s="117"/>
      <c r="C14" s="118" t="s">
        <v>225</v>
      </c>
      <c r="D14" s="119"/>
      <c r="E14" s="123" t="s">
        <v>218</v>
      </c>
      <c r="F14" s="124"/>
    </row>
    <row r="15" spans="1:6" ht="16.5" customHeight="1">
      <c r="A15" s="125"/>
      <c r="B15" s="117"/>
      <c r="C15" s="118" t="s">
        <v>226</v>
      </c>
      <c r="D15" s="119"/>
      <c r="E15" s="123" t="s">
        <v>227</v>
      </c>
      <c r="F15" s="124"/>
    </row>
    <row r="16" spans="1:8" ht="16.5" customHeight="1">
      <c r="A16" s="80"/>
      <c r="B16" s="126"/>
      <c r="C16" s="118" t="s">
        <v>228</v>
      </c>
      <c r="D16" s="119"/>
      <c r="E16" s="123" t="s">
        <v>229</v>
      </c>
      <c r="F16" s="124"/>
      <c r="H16" s="64"/>
    </row>
    <row r="17" spans="1:6" ht="16.5" customHeight="1">
      <c r="A17" s="81"/>
      <c r="B17" s="126"/>
      <c r="C17" s="118" t="s">
        <v>230</v>
      </c>
      <c r="D17" s="119"/>
      <c r="E17" s="123" t="s">
        <v>231</v>
      </c>
      <c r="F17" s="124"/>
    </row>
    <row r="18" spans="1:6" ht="16.5" customHeight="1">
      <c r="A18" s="81"/>
      <c r="B18" s="126"/>
      <c r="C18" s="118" t="s">
        <v>232</v>
      </c>
      <c r="D18" s="119"/>
      <c r="E18" s="123" t="s">
        <v>233</v>
      </c>
      <c r="F18" s="124"/>
    </row>
    <row r="19" spans="1:6" ht="16.5" customHeight="1">
      <c r="A19" s="125"/>
      <c r="B19" s="126"/>
      <c r="C19" s="118" t="s">
        <v>234</v>
      </c>
      <c r="D19" s="119"/>
      <c r="E19" s="123" t="s">
        <v>235</v>
      </c>
      <c r="F19" s="124"/>
    </row>
    <row r="20" spans="1:6" ht="16.5" customHeight="1">
      <c r="A20" s="125"/>
      <c r="B20" s="117"/>
      <c r="C20" s="118" t="s">
        <v>236</v>
      </c>
      <c r="D20" s="119"/>
      <c r="E20" s="123" t="s">
        <v>237</v>
      </c>
      <c r="F20" s="124"/>
    </row>
    <row r="21" spans="1:6" ht="16.5" customHeight="1">
      <c r="A21" s="80"/>
      <c r="B21" s="117"/>
      <c r="C21" s="81"/>
      <c r="D21" s="119"/>
      <c r="E21" s="123" t="s">
        <v>238</v>
      </c>
      <c r="F21" s="124"/>
    </row>
    <row r="22" spans="1:6" ht="16.5" customHeight="1">
      <c r="A22" s="81"/>
      <c r="B22" s="117"/>
      <c r="C22" s="81"/>
      <c r="D22" s="119"/>
      <c r="E22" s="127" t="s">
        <v>239</v>
      </c>
      <c r="F22" s="124"/>
    </row>
    <row r="23" spans="1:6" ht="16.5" customHeight="1">
      <c r="A23" s="81"/>
      <c r="B23" s="117"/>
      <c r="C23" s="81"/>
      <c r="D23" s="119"/>
      <c r="E23" s="127" t="s">
        <v>240</v>
      </c>
      <c r="F23" s="124"/>
    </row>
    <row r="24" spans="1:6" ht="16.5" customHeight="1">
      <c r="A24" s="81"/>
      <c r="B24" s="117"/>
      <c r="C24" s="118"/>
      <c r="D24" s="128"/>
      <c r="E24" s="127" t="s">
        <v>241</v>
      </c>
      <c r="F24" s="124"/>
    </row>
    <row r="25" spans="1:6" ht="16.5" customHeight="1">
      <c r="A25" s="81"/>
      <c r="B25" s="117"/>
      <c r="C25" s="118"/>
      <c r="D25" s="128"/>
      <c r="E25" s="116"/>
      <c r="F25" s="129"/>
    </row>
    <row r="26" spans="1:6" ht="16.5" customHeight="1">
      <c r="A26" s="115" t="s">
        <v>109</v>
      </c>
      <c r="B26" s="130">
        <f>B6</f>
        <v>0</v>
      </c>
      <c r="C26" s="115" t="s">
        <v>110</v>
      </c>
      <c r="D26" s="131">
        <f>SUM(D6:D20)</f>
        <v>0</v>
      </c>
      <c r="E26" s="115" t="s">
        <v>110</v>
      </c>
      <c r="F26" s="132">
        <f>SUM(F6,F11,F21,F22,F23)</f>
        <v>0</v>
      </c>
    </row>
    <row r="27" spans="2:6" ht="12.75" customHeight="1">
      <c r="B27" s="64"/>
      <c r="D27" s="64"/>
      <c r="F27" s="64"/>
    </row>
    <row r="28" spans="2:6" ht="12.75" customHeight="1">
      <c r="B28" s="64"/>
      <c r="D28" s="64"/>
      <c r="F28" s="64"/>
    </row>
    <row r="29" spans="2:6" ht="12.75" customHeight="1">
      <c r="B29" s="64"/>
      <c r="D29" s="64"/>
      <c r="F29" s="64"/>
    </row>
    <row r="30" spans="2:6" ht="12.75" customHeight="1">
      <c r="B30" s="64"/>
      <c r="D30" s="64"/>
      <c r="F30" s="64"/>
    </row>
    <row r="31" spans="2:6" ht="12.75" customHeight="1">
      <c r="B31" s="64"/>
      <c r="D31" s="64"/>
      <c r="F31" s="64"/>
    </row>
    <row r="32" spans="2:6" ht="12.75" customHeight="1">
      <c r="B32" s="64"/>
      <c r="D32" s="64"/>
      <c r="F32" s="64"/>
    </row>
    <row r="33" spans="2:6" ht="12.75" customHeight="1">
      <c r="B33" s="64"/>
      <c r="D33" s="64"/>
      <c r="F33" s="64"/>
    </row>
    <row r="34" spans="2:6" ht="12.75" customHeight="1">
      <c r="B34" s="64"/>
      <c r="D34" s="64"/>
      <c r="F34" s="64"/>
    </row>
    <row r="35" spans="2:6" ht="12.75" customHeight="1">
      <c r="B35" s="64"/>
      <c r="D35" s="64"/>
      <c r="F35" s="64"/>
    </row>
    <row r="36" spans="2:6" ht="12.75" customHeight="1">
      <c r="B36" s="64"/>
      <c r="D36" s="64"/>
      <c r="F36" s="64"/>
    </row>
    <row r="37" spans="2:6" ht="12.75" customHeight="1">
      <c r="B37" s="64"/>
      <c r="D37" s="64"/>
      <c r="F37" s="64"/>
    </row>
    <row r="38" spans="2:6" ht="12.75" customHeight="1">
      <c r="B38" s="64"/>
      <c r="D38" s="64"/>
      <c r="F38" s="64"/>
    </row>
    <row r="39" spans="2:4" ht="12.75" customHeight="1">
      <c r="B39" s="64"/>
      <c r="D39" s="64"/>
    </row>
    <row r="40" spans="2:4" ht="12.75" customHeight="1">
      <c r="B40" s="64"/>
      <c r="D40" s="64"/>
    </row>
    <row r="41" spans="2:4" ht="12.75" customHeight="1">
      <c r="B41" s="64"/>
      <c r="D41" s="64"/>
    </row>
    <row r="42" ht="12.75" customHeight="1">
      <c r="B42" s="64"/>
    </row>
    <row r="43" ht="12.75" customHeight="1">
      <c r="B43" s="64"/>
    </row>
    <row r="44" ht="12.75" customHeight="1">
      <c r="B44" s="64"/>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G14" sqref="G1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4" t="s">
        <v>31</v>
      </c>
    </row>
    <row r="2" spans="1:4" ht="28.5" customHeight="1">
      <c r="A2" s="87" t="s">
        <v>32</v>
      </c>
      <c r="B2" s="87"/>
      <c r="C2" s="87"/>
      <c r="D2" s="87"/>
    </row>
    <row r="3" ht="22.5" customHeight="1">
      <c r="D3" s="101" t="s">
        <v>45</v>
      </c>
    </row>
    <row r="4" spans="1:4" ht="22.5" customHeight="1">
      <c r="A4" s="89" t="s">
        <v>120</v>
      </c>
      <c r="B4" s="74" t="s">
        <v>242</v>
      </c>
      <c r="C4" s="89" t="s">
        <v>243</v>
      </c>
      <c r="D4" s="89" t="s">
        <v>244</v>
      </c>
    </row>
    <row r="5" spans="1:4" ht="17.25" customHeight="1">
      <c r="A5" s="75" t="s">
        <v>135</v>
      </c>
      <c r="B5" s="75" t="s">
        <v>135</v>
      </c>
      <c r="C5" s="75" t="s">
        <v>135</v>
      </c>
      <c r="D5" s="76" t="s">
        <v>135</v>
      </c>
    </row>
    <row r="6" spans="1:4" ht="17.25" customHeight="1">
      <c r="A6" s="102">
        <v>609001</v>
      </c>
      <c r="B6" s="103" t="s">
        <v>245</v>
      </c>
      <c r="C6" s="102">
        <v>400</v>
      </c>
      <c r="D6" s="78" t="s">
        <v>246</v>
      </c>
    </row>
    <row r="7" spans="1:4" ht="17.25" customHeight="1">
      <c r="A7" s="80"/>
      <c r="B7" s="80"/>
      <c r="C7" s="80"/>
      <c r="D7" s="80"/>
    </row>
    <row r="8" spans="1:4" ht="17.25" customHeight="1">
      <c r="A8" s="80"/>
      <c r="B8" s="80"/>
      <c r="C8" s="80"/>
      <c r="D8" s="80"/>
    </row>
    <row r="9" spans="1:4" ht="17.25" customHeight="1">
      <c r="A9" s="80"/>
      <c r="B9" s="80"/>
      <c r="C9" s="80"/>
      <c r="D9" s="80"/>
    </row>
    <row r="10" spans="1:4" ht="17.25" customHeight="1">
      <c r="A10" s="80"/>
      <c r="B10" s="80"/>
      <c r="C10" s="80"/>
      <c r="D10" s="80"/>
    </row>
    <row r="11" spans="1:4" ht="17.25" customHeight="1">
      <c r="A11" s="80"/>
      <c r="B11" s="80"/>
      <c r="C11" s="80"/>
      <c r="D11" s="80"/>
    </row>
    <row r="12" spans="1:4" ht="17.25" customHeight="1">
      <c r="A12" s="80"/>
      <c r="B12" s="80"/>
      <c r="C12" s="80"/>
      <c r="D12" s="80"/>
    </row>
    <row r="13" spans="1:4" ht="17.25" customHeight="1">
      <c r="A13" s="80"/>
      <c r="B13" s="80"/>
      <c r="C13" s="80"/>
      <c r="D13" s="80"/>
    </row>
    <row r="14" spans="1:4" ht="17.25" customHeight="1">
      <c r="A14" s="80"/>
      <c r="B14" s="80"/>
      <c r="C14" s="80"/>
      <c r="D14" s="80"/>
    </row>
    <row r="15" spans="1:4" ht="17.25" customHeight="1">
      <c r="A15" s="80"/>
      <c r="B15" s="80"/>
      <c r="C15" s="80"/>
      <c r="D15" s="80"/>
    </row>
    <row r="16" spans="1:4" ht="17.25" customHeight="1">
      <c r="A16" s="80"/>
      <c r="B16" s="80"/>
      <c r="C16" s="80"/>
      <c r="D16" s="80"/>
    </row>
    <row r="17" spans="1:4" ht="17.25" customHeight="1">
      <c r="A17" s="80"/>
      <c r="B17" s="80"/>
      <c r="C17" s="80"/>
      <c r="D17" s="80"/>
    </row>
    <row r="18" spans="1:4" ht="17.25" customHeight="1">
      <c r="A18" s="80"/>
      <c r="B18" s="80"/>
      <c r="C18" s="80"/>
      <c r="D18" s="80"/>
    </row>
    <row r="19" spans="1:4" ht="17.25" customHeight="1">
      <c r="A19" s="80"/>
      <c r="B19" s="80"/>
      <c r="C19" s="80"/>
      <c r="D19" s="80"/>
    </row>
    <row r="20" spans="1:4" ht="17.25" customHeight="1">
      <c r="A20" s="80"/>
      <c r="B20" s="80"/>
      <c r="C20" s="80"/>
      <c r="D20" s="80"/>
    </row>
    <row r="21" spans="1:4" ht="17.25" customHeight="1">
      <c r="A21" s="80"/>
      <c r="B21" s="80"/>
      <c r="C21" s="80"/>
      <c r="D21" s="80"/>
    </row>
    <row r="22" spans="1:4" ht="17.25" customHeight="1">
      <c r="A22" s="80"/>
      <c r="B22" s="80"/>
      <c r="C22" s="80"/>
      <c r="D22" s="81"/>
    </row>
    <row r="23" spans="1:4" ht="17.25" customHeight="1">
      <c r="A23" s="80"/>
      <c r="B23" s="80"/>
      <c r="C23" s="80"/>
      <c r="D23" s="81"/>
    </row>
    <row r="24" spans="1:4" s="100" customFormat="1" ht="17.25" customHeight="1">
      <c r="A24" s="104"/>
      <c r="B24" s="78"/>
      <c r="C24" s="77">
        <f>SUM(C6:C23)</f>
        <v>400</v>
      </c>
      <c r="D24" s="105"/>
    </row>
    <row r="25" spans="1:2" ht="12.75" customHeight="1">
      <c r="A25" s="64"/>
      <c r="B25" s="64"/>
    </row>
    <row r="26" spans="1:3" ht="12.75" customHeight="1">
      <c r="A26" s="64"/>
      <c r="B26" s="64"/>
      <c r="C26" s="64"/>
    </row>
    <row r="27" spans="1:3" ht="12.75" customHeight="1">
      <c r="A27" s="64"/>
      <c r="B27" s="64"/>
      <c r="C27" s="64"/>
    </row>
    <row r="28" ht="12.75" customHeight="1">
      <c r="B28" s="64"/>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H10" sqref="H10"/>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4" t="s">
        <v>33</v>
      </c>
    </row>
    <row r="2" spans="1:14" ht="23.25" customHeight="1">
      <c r="A2" s="87" t="s">
        <v>34</v>
      </c>
      <c r="B2" s="87"/>
      <c r="C2" s="87"/>
      <c r="D2" s="87"/>
      <c r="E2" s="87"/>
      <c r="F2" s="87"/>
      <c r="G2" s="87"/>
      <c r="H2" s="87"/>
      <c r="I2" s="87"/>
      <c r="J2" s="87"/>
      <c r="K2" s="87"/>
      <c r="L2" s="87"/>
      <c r="M2" s="87"/>
      <c r="N2" s="97"/>
    </row>
    <row r="3" spans="13:14" ht="26.25" customHeight="1">
      <c r="M3" s="98" t="s">
        <v>45</v>
      </c>
      <c r="N3" s="98"/>
    </row>
    <row r="4" spans="1:14" ht="18" customHeight="1">
      <c r="A4" s="72" t="s">
        <v>247</v>
      </c>
      <c r="B4" s="72"/>
      <c r="C4" s="72"/>
      <c r="D4" s="72" t="s">
        <v>120</v>
      </c>
      <c r="E4" s="68" t="s">
        <v>248</v>
      </c>
      <c r="F4" s="72" t="s">
        <v>249</v>
      </c>
      <c r="G4" s="88" t="s">
        <v>250</v>
      </c>
      <c r="H4" s="82" t="s">
        <v>251</v>
      </c>
      <c r="I4" s="72" t="s">
        <v>252</v>
      </c>
      <c r="J4" s="72" t="s">
        <v>154</v>
      </c>
      <c r="K4" s="72"/>
      <c r="L4" s="83" t="s">
        <v>253</v>
      </c>
      <c r="M4" s="72" t="s">
        <v>254</v>
      </c>
      <c r="N4" s="67" t="s">
        <v>255</v>
      </c>
    </row>
    <row r="5" spans="1:14" ht="18" customHeight="1">
      <c r="A5" s="89" t="s">
        <v>256</v>
      </c>
      <c r="B5" s="89" t="s">
        <v>257</v>
      </c>
      <c r="C5" s="89" t="s">
        <v>258</v>
      </c>
      <c r="D5" s="72"/>
      <c r="E5" s="68"/>
      <c r="F5" s="72"/>
      <c r="G5" s="90"/>
      <c r="H5" s="82"/>
      <c r="I5" s="72"/>
      <c r="J5" s="72" t="s">
        <v>256</v>
      </c>
      <c r="K5" s="72" t="s">
        <v>257</v>
      </c>
      <c r="L5" s="85"/>
      <c r="M5" s="72"/>
      <c r="N5" s="67"/>
    </row>
    <row r="6" spans="1:14" ht="18" customHeight="1">
      <c r="A6" s="89" t="s">
        <v>135</v>
      </c>
      <c r="B6" s="89" t="s">
        <v>135</v>
      </c>
      <c r="C6" s="89" t="s">
        <v>135</v>
      </c>
      <c r="D6" s="75" t="s">
        <v>135</v>
      </c>
      <c r="E6" s="75" t="s">
        <v>135</v>
      </c>
      <c r="F6" s="91" t="s">
        <v>135</v>
      </c>
      <c r="G6" s="75" t="s">
        <v>135</v>
      </c>
      <c r="H6" s="75" t="s">
        <v>135</v>
      </c>
      <c r="I6" s="75" t="s">
        <v>135</v>
      </c>
      <c r="J6" s="72" t="s">
        <v>135</v>
      </c>
      <c r="K6" s="72" t="s">
        <v>135</v>
      </c>
      <c r="L6" s="75" t="s">
        <v>135</v>
      </c>
      <c r="M6" s="75" t="s">
        <v>135</v>
      </c>
      <c r="N6" s="75" t="s">
        <v>135</v>
      </c>
    </row>
    <row r="7" spans="1:14" ht="18" customHeight="1">
      <c r="A7" s="92">
        <v>220</v>
      </c>
      <c r="B7" s="93" t="s">
        <v>259</v>
      </c>
      <c r="C7" s="92">
        <v>50</v>
      </c>
      <c r="D7" s="94">
        <v>609001</v>
      </c>
      <c r="E7" s="95" t="s">
        <v>260</v>
      </c>
      <c r="F7" s="94"/>
      <c r="G7" s="94"/>
      <c r="H7" s="94"/>
      <c r="I7" s="94"/>
      <c r="J7" s="72">
        <v>302</v>
      </c>
      <c r="K7" s="99" t="s">
        <v>259</v>
      </c>
      <c r="L7" s="94"/>
      <c r="M7" s="94">
        <v>6</v>
      </c>
      <c r="N7" s="80"/>
    </row>
    <row r="8" spans="1:14" ht="18" customHeight="1">
      <c r="A8" s="92">
        <v>220</v>
      </c>
      <c r="B8" s="93" t="s">
        <v>261</v>
      </c>
      <c r="C8" s="92">
        <v>50</v>
      </c>
      <c r="D8" s="80"/>
      <c r="E8" s="95" t="s">
        <v>262</v>
      </c>
      <c r="F8" s="81"/>
      <c r="G8" s="96"/>
      <c r="H8" s="81"/>
      <c r="I8" s="80"/>
      <c r="J8" s="72">
        <v>302</v>
      </c>
      <c r="K8" s="72">
        <v>26</v>
      </c>
      <c r="L8" s="80"/>
      <c r="M8" s="94">
        <v>3</v>
      </c>
      <c r="N8" s="80"/>
    </row>
    <row r="9" spans="1:14" ht="18" customHeight="1">
      <c r="A9" s="92"/>
      <c r="B9" s="92"/>
      <c r="C9" s="92"/>
      <c r="D9" s="80"/>
      <c r="E9" s="81"/>
      <c r="F9" s="81"/>
      <c r="G9" s="81"/>
      <c r="H9" s="81"/>
      <c r="I9" s="80"/>
      <c r="J9" s="72"/>
      <c r="K9" s="72"/>
      <c r="L9" s="80"/>
      <c r="M9" s="80"/>
      <c r="N9" s="81"/>
    </row>
    <row r="10" spans="1:14" ht="18" customHeight="1">
      <c r="A10" s="89"/>
      <c r="B10" s="89"/>
      <c r="C10" s="89"/>
      <c r="D10" s="80"/>
      <c r="E10" s="81"/>
      <c r="F10" s="81"/>
      <c r="G10" s="81"/>
      <c r="H10" s="81"/>
      <c r="I10" s="80"/>
      <c r="J10" s="72"/>
      <c r="K10" s="72"/>
      <c r="L10" s="80"/>
      <c r="M10" s="80"/>
      <c r="N10" s="81"/>
    </row>
    <row r="11" spans="1:14" ht="18" customHeight="1">
      <c r="A11" s="89"/>
      <c r="B11" s="89"/>
      <c r="C11" s="89"/>
      <c r="D11" s="80"/>
      <c r="E11" s="81"/>
      <c r="F11" s="81"/>
      <c r="G11" s="81"/>
      <c r="H11" s="80"/>
      <c r="I11" s="80"/>
      <c r="J11" s="72"/>
      <c r="K11" s="72"/>
      <c r="L11" s="80"/>
      <c r="M11" s="80"/>
      <c r="N11" s="81"/>
    </row>
    <row r="12" spans="1:14" ht="18" customHeight="1">
      <c r="A12" s="89"/>
      <c r="B12" s="89"/>
      <c r="C12" s="89"/>
      <c r="D12" s="80"/>
      <c r="E12" s="81"/>
      <c r="F12" s="81"/>
      <c r="G12" s="81"/>
      <c r="H12" s="80"/>
      <c r="I12" s="80"/>
      <c r="J12" s="72"/>
      <c r="K12" s="72"/>
      <c r="L12" s="80"/>
      <c r="M12" s="80"/>
      <c r="N12" s="81"/>
    </row>
    <row r="13" spans="1:14" ht="18" customHeight="1">
      <c r="A13" s="89"/>
      <c r="B13" s="89"/>
      <c r="C13" s="89"/>
      <c r="D13" s="80"/>
      <c r="E13" s="81"/>
      <c r="F13" s="81"/>
      <c r="G13" s="81"/>
      <c r="H13" s="80"/>
      <c r="I13" s="80"/>
      <c r="J13" s="72"/>
      <c r="K13" s="72"/>
      <c r="L13" s="80"/>
      <c r="M13" s="80"/>
      <c r="N13" s="80"/>
    </row>
    <row r="14" spans="1:14" ht="18" customHeight="1">
      <c r="A14" s="89"/>
      <c r="B14" s="89"/>
      <c r="C14" s="89"/>
      <c r="D14" s="80"/>
      <c r="E14" s="81"/>
      <c r="F14" s="81"/>
      <c r="G14" s="81"/>
      <c r="H14" s="80"/>
      <c r="I14" s="80"/>
      <c r="J14" s="72"/>
      <c r="K14" s="72"/>
      <c r="L14" s="80"/>
      <c r="M14" s="80"/>
      <c r="N14" s="80"/>
    </row>
    <row r="15" spans="1:14" ht="18" customHeight="1">
      <c r="A15" s="89"/>
      <c r="B15" s="89"/>
      <c r="C15" s="89"/>
      <c r="D15" s="80"/>
      <c r="E15" s="81"/>
      <c r="F15" s="81"/>
      <c r="G15" s="81"/>
      <c r="H15" s="80"/>
      <c r="I15" s="81"/>
      <c r="J15" s="72"/>
      <c r="K15" s="72"/>
      <c r="L15" s="81"/>
      <c r="M15" s="80"/>
      <c r="N15" s="81"/>
    </row>
    <row r="16" ht="12.75" customHeight="1">
      <c r="M16" s="64"/>
    </row>
    <row r="17" ht="12.75" customHeight="1">
      <c r="M17" s="64"/>
    </row>
    <row r="18" ht="12.75" customHeight="1">
      <c r="M18" s="64"/>
    </row>
    <row r="19" ht="12.75" customHeight="1">
      <c r="M19" s="64"/>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E1">
      <selection activeCell="D12" sqref="D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4" t="s">
        <v>35</v>
      </c>
      <c r="C1" s="65" t="s">
        <v>35</v>
      </c>
    </row>
    <row r="2" spans="1:29" ht="28.5" customHeight="1">
      <c r="A2" s="66" t="s">
        <v>36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22.5" customHeight="1">
      <c r="AC3" s="86" t="s">
        <v>45</v>
      </c>
    </row>
    <row r="4" spans="1:29" ht="17.25" customHeight="1">
      <c r="A4" s="67" t="s">
        <v>120</v>
      </c>
      <c r="B4" s="67" t="s">
        <v>121</v>
      </c>
      <c r="C4" s="68" t="s">
        <v>263</v>
      </c>
      <c r="D4" s="69"/>
      <c r="E4" s="69"/>
      <c r="F4" s="69"/>
      <c r="G4" s="69"/>
      <c r="H4" s="69"/>
      <c r="I4" s="69"/>
      <c r="J4" s="69"/>
      <c r="K4" s="82"/>
      <c r="L4" s="68" t="s">
        <v>264</v>
      </c>
      <c r="M4" s="69"/>
      <c r="N4" s="69"/>
      <c r="O4" s="69"/>
      <c r="P4" s="69"/>
      <c r="Q4" s="69"/>
      <c r="R4" s="69"/>
      <c r="S4" s="69"/>
      <c r="T4" s="82"/>
      <c r="U4" s="68" t="s">
        <v>265</v>
      </c>
      <c r="V4" s="69"/>
      <c r="W4" s="69"/>
      <c r="X4" s="69"/>
      <c r="Y4" s="69"/>
      <c r="Z4" s="69"/>
      <c r="AA4" s="69"/>
      <c r="AB4" s="69"/>
      <c r="AC4" s="82"/>
    </row>
    <row r="5" spans="1:29" ht="17.25" customHeight="1">
      <c r="A5" s="67"/>
      <c r="B5" s="67"/>
      <c r="C5" s="70" t="s">
        <v>125</v>
      </c>
      <c r="D5" s="68" t="s">
        <v>266</v>
      </c>
      <c r="E5" s="69"/>
      <c r="F5" s="69"/>
      <c r="G5" s="69"/>
      <c r="H5" s="69"/>
      <c r="I5" s="82"/>
      <c r="J5" s="83" t="s">
        <v>267</v>
      </c>
      <c r="K5" s="83" t="s">
        <v>188</v>
      </c>
      <c r="L5" s="70" t="s">
        <v>125</v>
      </c>
      <c r="M5" s="68" t="s">
        <v>266</v>
      </c>
      <c r="N5" s="69"/>
      <c r="O5" s="69"/>
      <c r="P5" s="69"/>
      <c r="Q5" s="69"/>
      <c r="R5" s="82"/>
      <c r="S5" s="83" t="s">
        <v>267</v>
      </c>
      <c r="T5" s="83" t="s">
        <v>188</v>
      </c>
      <c r="U5" s="70" t="s">
        <v>125</v>
      </c>
      <c r="V5" s="68" t="s">
        <v>266</v>
      </c>
      <c r="W5" s="69"/>
      <c r="X5" s="69"/>
      <c r="Y5" s="69"/>
      <c r="Z5" s="69"/>
      <c r="AA5" s="82"/>
      <c r="AB5" s="83" t="s">
        <v>267</v>
      </c>
      <c r="AC5" s="83" t="s">
        <v>188</v>
      </c>
    </row>
    <row r="6" spans="1:29" ht="23.25" customHeight="1">
      <c r="A6" s="67"/>
      <c r="B6" s="67"/>
      <c r="C6" s="71"/>
      <c r="D6" s="72" t="s">
        <v>133</v>
      </c>
      <c r="E6" s="72" t="s">
        <v>268</v>
      </c>
      <c r="F6" s="72" t="s">
        <v>269</v>
      </c>
      <c r="G6" s="72" t="s">
        <v>270</v>
      </c>
      <c r="H6" s="72"/>
      <c r="I6" s="72"/>
      <c r="J6" s="84"/>
      <c r="K6" s="84"/>
      <c r="L6" s="71"/>
      <c r="M6" s="72" t="s">
        <v>133</v>
      </c>
      <c r="N6" s="72" t="s">
        <v>268</v>
      </c>
      <c r="O6" s="72" t="s">
        <v>269</v>
      </c>
      <c r="P6" s="72" t="s">
        <v>270</v>
      </c>
      <c r="Q6" s="72"/>
      <c r="R6" s="72"/>
      <c r="S6" s="84"/>
      <c r="T6" s="84"/>
      <c r="U6" s="71"/>
      <c r="V6" s="72" t="s">
        <v>133</v>
      </c>
      <c r="W6" s="72" t="s">
        <v>268</v>
      </c>
      <c r="X6" s="72" t="s">
        <v>269</v>
      </c>
      <c r="Y6" s="72" t="s">
        <v>270</v>
      </c>
      <c r="Z6" s="72"/>
      <c r="AA6" s="72"/>
      <c r="AB6" s="84"/>
      <c r="AC6" s="84"/>
    </row>
    <row r="7" spans="1:29" ht="44.25" customHeight="1">
      <c r="A7" s="67"/>
      <c r="B7" s="67"/>
      <c r="C7" s="73"/>
      <c r="D7" s="72"/>
      <c r="E7" s="72"/>
      <c r="F7" s="72"/>
      <c r="G7" s="74" t="s">
        <v>133</v>
      </c>
      <c r="H7" s="74" t="s">
        <v>271</v>
      </c>
      <c r="I7" s="74" t="s">
        <v>272</v>
      </c>
      <c r="J7" s="85"/>
      <c r="K7" s="85"/>
      <c r="L7" s="73"/>
      <c r="M7" s="72"/>
      <c r="N7" s="72"/>
      <c r="O7" s="72"/>
      <c r="P7" s="74" t="s">
        <v>133</v>
      </c>
      <c r="Q7" s="74" t="s">
        <v>271</v>
      </c>
      <c r="R7" s="74" t="s">
        <v>272</v>
      </c>
      <c r="S7" s="85"/>
      <c r="T7" s="85"/>
      <c r="U7" s="73"/>
      <c r="V7" s="72"/>
      <c r="W7" s="72"/>
      <c r="X7" s="72"/>
      <c r="Y7" s="74" t="s">
        <v>133</v>
      </c>
      <c r="Z7" s="74" t="s">
        <v>271</v>
      </c>
      <c r="AA7" s="74" t="s">
        <v>272</v>
      </c>
      <c r="AB7" s="85"/>
      <c r="AC7" s="85"/>
    </row>
    <row r="8" spans="1:29" ht="19.5" customHeight="1">
      <c r="A8" s="75" t="s">
        <v>135</v>
      </c>
      <c r="B8" s="75" t="s">
        <v>135</v>
      </c>
      <c r="C8" s="75">
        <v>1</v>
      </c>
      <c r="D8" s="76">
        <v>2</v>
      </c>
      <c r="E8" s="76">
        <v>3</v>
      </c>
      <c r="F8" s="76">
        <v>4</v>
      </c>
      <c r="G8" s="75">
        <v>5</v>
      </c>
      <c r="H8" s="75">
        <v>6</v>
      </c>
      <c r="I8" s="75">
        <v>7</v>
      </c>
      <c r="J8" s="75">
        <v>8</v>
      </c>
      <c r="K8" s="75">
        <v>9</v>
      </c>
      <c r="L8" s="75">
        <v>10</v>
      </c>
      <c r="M8" s="75">
        <v>11</v>
      </c>
      <c r="N8" s="75">
        <v>12</v>
      </c>
      <c r="O8" s="75">
        <v>13</v>
      </c>
      <c r="P8" s="75">
        <v>14</v>
      </c>
      <c r="Q8" s="75">
        <v>15</v>
      </c>
      <c r="R8" s="75">
        <v>16</v>
      </c>
      <c r="S8" s="75">
        <v>17</v>
      </c>
      <c r="T8" s="75">
        <v>18</v>
      </c>
      <c r="U8" s="75" t="s">
        <v>273</v>
      </c>
      <c r="V8" s="75" t="s">
        <v>274</v>
      </c>
      <c r="W8" s="75" t="s">
        <v>275</v>
      </c>
      <c r="X8" s="75" t="s">
        <v>276</v>
      </c>
      <c r="Y8" s="75" t="s">
        <v>277</v>
      </c>
      <c r="Z8" s="75" t="s">
        <v>278</v>
      </c>
      <c r="AA8" s="75" t="s">
        <v>279</v>
      </c>
      <c r="AB8" s="75" t="s">
        <v>280</v>
      </c>
      <c r="AC8" s="75" t="s">
        <v>281</v>
      </c>
    </row>
    <row r="9" spans="1:29" s="4" customFormat="1" ht="15" customHeight="1">
      <c r="A9" s="77">
        <v>609001</v>
      </c>
      <c r="B9" s="78" t="s">
        <v>282</v>
      </c>
      <c r="C9" s="79">
        <f>D9+J9+K9</f>
        <v>21.47</v>
      </c>
      <c r="D9" s="79">
        <f>SUM(E9:G9)</f>
        <v>21.47</v>
      </c>
      <c r="E9" s="77"/>
      <c r="F9" s="77">
        <v>0.79</v>
      </c>
      <c r="G9" s="79">
        <f>H9+I9</f>
        <v>20.68</v>
      </c>
      <c r="H9" s="77"/>
      <c r="I9" s="77">
        <v>20.68</v>
      </c>
      <c r="J9" s="77"/>
      <c r="K9" s="77"/>
      <c r="L9" s="79">
        <f>M9+S9+T9</f>
        <v>20.04</v>
      </c>
      <c r="M9" s="79">
        <f>SUM(N9:P9)</f>
        <v>20.04</v>
      </c>
      <c r="N9" s="77"/>
      <c r="O9" s="77"/>
      <c r="P9" s="79">
        <f>Q9+R9</f>
        <v>20.04</v>
      </c>
      <c r="Q9" s="77"/>
      <c r="R9" s="77">
        <v>20.04</v>
      </c>
      <c r="S9" s="77"/>
      <c r="T9" s="77"/>
      <c r="U9" s="79">
        <f aca="true" t="shared" si="0" ref="U9:AC9">L9-C9</f>
        <v>-1.4299999999999997</v>
      </c>
      <c r="V9" s="79">
        <f t="shared" si="0"/>
        <v>-1.4299999999999997</v>
      </c>
      <c r="W9" s="79">
        <f t="shared" si="0"/>
        <v>0</v>
      </c>
      <c r="X9" s="79">
        <f t="shared" si="0"/>
        <v>-0.79</v>
      </c>
      <c r="Y9" s="79">
        <f t="shared" si="0"/>
        <v>-0.6400000000000006</v>
      </c>
      <c r="Z9" s="79">
        <f t="shared" si="0"/>
        <v>0</v>
      </c>
      <c r="AA9" s="79">
        <f t="shared" si="0"/>
        <v>-0.6400000000000006</v>
      </c>
      <c r="AB9" s="79">
        <f t="shared" si="0"/>
        <v>0</v>
      </c>
      <c r="AC9" s="79">
        <f t="shared" si="0"/>
        <v>0</v>
      </c>
    </row>
    <row r="10" spans="1:29" ht="1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1" spans="1:29" ht="1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row>
    <row r="13" spans="1:29" ht="15" customHeight="1">
      <c r="A13" s="81"/>
      <c r="B13" s="80"/>
      <c r="C13" s="81"/>
      <c r="D13" s="80"/>
      <c r="E13" s="80"/>
      <c r="F13" s="80"/>
      <c r="G13" s="80"/>
      <c r="H13" s="80"/>
      <c r="I13" s="80"/>
      <c r="J13" s="80"/>
      <c r="K13" s="80"/>
      <c r="L13" s="81"/>
      <c r="M13" s="80"/>
      <c r="N13" s="80"/>
      <c r="O13" s="80"/>
      <c r="P13" s="80"/>
      <c r="Q13" s="80"/>
      <c r="R13" s="80"/>
      <c r="S13" s="80"/>
      <c r="T13" s="80"/>
      <c r="U13" s="81"/>
      <c r="V13" s="80"/>
      <c r="W13" s="80"/>
      <c r="X13" s="80"/>
      <c r="Y13" s="80"/>
      <c r="Z13" s="80"/>
      <c r="AA13" s="80"/>
      <c r="AB13" s="80"/>
      <c r="AC13" s="80"/>
    </row>
    <row r="14" spans="1:29" ht="15" customHeight="1">
      <c r="A14" s="81"/>
      <c r="B14" s="80"/>
      <c r="C14" s="80"/>
      <c r="D14" s="81"/>
      <c r="E14" s="80"/>
      <c r="F14" s="80"/>
      <c r="G14" s="80"/>
      <c r="H14" s="80"/>
      <c r="I14" s="80"/>
      <c r="J14" s="80"/>
      <c r="K14" s="80"/>
      <c r="L14" s="80"/>
      <c r="M14" s="81"/>
      <c r="N14" s="80"/>
      <c r="O14" s="80"/>
      <c r="P14" s="80"/>
      <c r="Q14" s="80"/>
      <c r="R14" s="80"/>
      <c r="S14" s="80"/>
      <c r="T14" s="80"/>
      <c r="U14" s="80"/>
      <c r="V14" s="81"/>
      <c r="W14" s="80"/>
      <c r="X14" s="80"/>
      <c r="Y14" s="80"/>
      <c r="Z14" s="80"/>
      <c r="AA14" s="80"/>
      <c r="AB14" s="80"/>
      <c r="AC14" s="80"/>
    </row>
    <row r="15" spans="1:29" ht="15" customHeight="1">
      <c r="A15" s="81"/>
      <c r="B15" s="81"/>
      <c r="C15" s="81"/>
      <c r="D15" s="81"/>
      <c r="E15" s="80"/>
      <c r="F15" s="80"/>
      <c r="G15" s="80"/>
      <c r="H15" s="80"/>
      <c r="I15" s="80"/>
      <c r="J15" s="80"/>
      <c r="K15" s="80"/>
      <c r="L15" s="81"/>
      <c r="M15" s="81"/>
      <c r="N15" s="80"/>
      <c r="O15" s="80"/>
      <c r="P15" s="80"/>
      <c r="Q15" s="80"/>
      <c r="R15" s="80"/>
      <c r="S15" s="80"/>
      <c r="T15" s="80"/>
      <c r="U15" s="81"/>
      <c r="V15" s="81"/>
      <c r="W15" s="80"/>
      <c r="X15" s="80"/>
      <c r="Y15" s="80"/>
      <c r="Z15" s="80"/>
      <c r="AA15" s="80"/>
      <c r="AB15" s="80"/>
      <c r="AC15" s="80"/>
    </row>
    <row r="16" spans="1:29" ht="15" customHeight="1">
      <c r="A16" s="81"/>
      <c r="B16" s="81"/>
      <c r="C16" s="81"/>
      <c r="D16" s="81"/>
      <c r="E16" s="81"/>
      <c r="F16" s="80"/>
      <c r="G16" s="80"/>
      <c r="H16" s="80"/>
      <c r="I16" s="80"/>
      <c r="J16" s="80"/>
      <c r="K16" s="80"/>
      <c r="L16" s="81"/>
      <c r="M16" s="81"/>
      <c r="N16" s="81"/>
      <c r="O16" s="80"/>
      <c r="P16" s="80"/>
      <c r="Q16" s="80"/>
      <c r="R16" s="80"/>
      <c r="S16" s="80"/>
      <c r="T16" s="80"/>
      <c r="U16" s="81"/>
      <c r="V16" s="81"/>
      <c r="W16" s="81"/>
      <c r="X16" s="80"/>
      <c r="Y16" s="80"/>
      <c r="Z16" s="80"/>
      <c r="AA16" s="80"/>
      <c r="AB16" s="80"/>
      <c r="AC16" s="80"/>
    </row>
    <row r="17" spans="6:11" ht="12.75" customHeight="1">
      <c r="F17" s="64"/>
      <c r="G17" s="64"/>
      <c r="H17" s="64"/>
      <c r="I17" s="64"/>
      <c r="J17" s="64"/>
      <c r="K17" s="64"/>
    </row>
    <row r="18" spans="7:11" ht="12.75" customHeight="1">
      <c r="G18" s="64"/>
      <c r="H18" s="64"/>
      <c r="K18" s="64"/>
    </row>
    <row r="19" spans="8:11" ht="12.75" customHeight="1">
      <c r="H19" s="64"/>
      <c r="K19" s="64"/>
    </row>
    <row r="20" spans="8:11" ht="12.75" customHeight="1">
      <c r="H20" s="64"/>
      <c r="K20" s="64"/>
    </row>
    <row r="21" spans="9:11" ht="12.75" customHeight="1">
      <c r="I21" s="64"/>
      <c r="K21" s="64"/>
    </row>
    <row r="22" spans="9:10" ht="12.75" customHeight="1">
      <c r="I22" s="64"/>
      <c r="J22" s="6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9" sqref="L9"/>
    </sheetView>
  </sheetViews>
  <sheetFormatPr defaultColWidth="12" defaultRowHeight="11.25"/>
  <cols>
    <col min="1" max="2" width="8.16015625" style="16" customWidth="1"/>
    <col min="3" max="3" width="16.5" style="16" customWidth="1"/>
    <col min="4" max="4" width="32.5" style="16" customWidth="1"/>
    <col min="5" max="5" width="26.16015625" style="16" customWidth="1"/>
    <col min="6" max="6" width="16.5" style="16" customWidth="1"/>
    <col min="7" max="7" width="16.83203125" style="16" customWidth="1"/>
    <col min="8" max="8" width="16.5" style="16" customWidth="1"/>
    <col min="9" max="9" width="26.16015625" style="16" customWidth="1"/>
    <col min="10" max="16384" width="12" style="16" customWidth="1"/>
  </cols>
  <sheetData>
    <row r="1" spans="1:4" ht="16.5" customHeight="1">
      <c r="A1" s="17" t="s">
        <v>37</v>
      </c>
      <c r="B1" s="18"/>
      <c r="C1" s="18"/>
      <c r="D1" s="18"/>
    </row>
    <row r="2" spans="1:9" ht="33.75" customHeight="1">
      <c r="A2" s="19" t="s">
        <v>38</v>
      </c>
      <c r="B2" s="19"/>
      <c r="C2" s="19"/>
      <c r="D2" s="19"/>
      <c r="E2" s="19"/>
      <c r="F2" s="19"/>
      <c r="G2" s="19"/>
      <c r="H2" s="19"/>
      <c r="I2" s="19"/>
    </row>
    <row r="3" spans="1:9" ht="14.25" customHeight="1">
      <c r="A3" s="20"/>
      <c r="B3" s="20"/>
      <c r="C3" s="20"/>
      <c r="D3" s="20"/>
      <c r="E3" s="20"/>
      <c r="F3" s="20"/>
      <c r="G3" s="20"/>
      <c r="H3" s="20"/>
      <c r="I3" s="20"/>
    </row>
    <row r="4" spans="1:4" ht="21.75" customHeight="1">
      <c r="A4" s="21"/>
      <c r="B4" s="22"/>
      <c r="C4" s="23"/>
      <c r="D4" s="23"/>
    </row>
    <row r="5" spans="1:9" ht="21.75" customHeight="1">
      <c r="A5" s="24" t="s">
        <v>283</v>
      </c>
      <c r="B5" s="25"/>
      <c r="C5" s="25"/>
      <c r="D5" s="29"/>
      <c r="E5" s="26"/>
      <c r="F5" s="26"/>
      <c r="G5" s="26"/>
      <c r="H5" s="26"/>
      <c r="I5" s="26"/>
    </row>
    <row r="6" spans="1:9" ht="21.75" customHeight="1">
      <c r="A6" s="27" t="s">
        <v>284</v>
      </c>
      <c r="B6" s="28"/>
      <c r="C6" s="28"/>
      <c r="D6" s="29"/>
      <c r="E6" s="29"/>
      <c r="F6" s="27" t="s">
        <v>285</v>
      </c>
      <c r="G6" s="30"/>
      <c r="H6" s="26"/>
      <c r="I6" s="26"/>
    </row>
    <row r="7" spans="1:9" ht="21.75" customHeight="1">
      <c r="A7" s="31" t="s">
        <v>286</v>
      </c>
      <c r="B7" s="32"/>
      <c r="C7" s="33"/>
      <c r="D7" s="34" t="s">
        <v>287</v>
      </c>
      <c r="E7" s="34"/>
      <c r="F7" s="35" t="s">
        <v>288</v>
      </c>
      <c r="G7" s="36"/>
      <c r="H7" s="37"/>
      <c r="I7" s="53"/>
    </row>
    <row r="8" spans="1:9" ht="21.75" customHeight="1">
      <c r="A8" s="38"/>
      <c r="B8" s="39"/>
      <c r="C8" s="40"/>
      <c r="D8" s="34" t="s">
        <v>289</v>
      </c>
      <c r="E8" s="34"/>
      <c r="F8" s="35" t="s">
        <v>289</v>
      </c>
      <c r="G8" s="36"/>
      <c r="H8" s="37"/>
      <c r="I8" s="53"/>
    </row>
    <row r="9" spans="1:9" ht="21.75" customHeight="1">
      <c r="A9" s="41"/>
      <c r="B9" s="42"/>
      <c r="C9" s="43"/>
      <c r="D9" s="34" t="s">
        <v>290</v>
      </c>
      <c r="E9" s="34"/>
      <c r="F9" s="35" t="s">
        <v>291</v>
      </c>
      <c r="G9" s="36"/>
      <c r="H9" s="37"/>
      <c r="I9" s="53"/>
    </row>
    <row r="10" spans="1:9" ht="21.75" customHeight="1">
      <c r="A10" s="26" t="s">
        <v>292</v>
      </c>
      <c r="B10" s="29" t="s">
        <v>293</v>
      </c>
      <c r="C10" s="29"/>
      <c r="D10" s="29"/>
      <c r="E10" s="29"/>
      <c r="F10" s="27" t="s">
        <v>294</v>
      </c>
      <c r="G10" s="28"/>
      <c r="H10" s="28"/>
      <c r="I10" s="30"/>
    </row>
    <row r="11" spans="1:9" ht="100.5" customHeight="1">
      <c r="A11" s="44"/>
      <c r="B11" s="45" t="s">
        <v>295</v>
      </c>
      <c r="C11" s="45"/>
      <c r="D11" s="45"/>
      <c r="E11" s="45"/>
      <c r="F11" s="46" t="s">
        <v>295</v>
      </c>
      <c r="G11" s="47"/>
      <c r="H11" s="48"/>
      <c r="I11" s="54"/>
    </row>
    <row r="12" spans="1:9" ht="24">
      <c r="A12" s="29" t="s">
        <v>296</v>
      </c>
      <c r="B12" s="49" t="s">
        <v>297</v>
      </c>
      <c r="C12" s="29" t="s">
        <v>298</v>
      </c>
      <c r="D12" s="29" t="s">
        <v>299</v>
      </c>
      <c r="E12" s="29" t="s">
        <v>300</v>
      </c>
      <c r="F12" s="29" t="s">
        <v>298</v>
      </c>
      <c r="G12" s="29" t="s">
        <v>299</v>
      </c>
      <c r="H12" s="29"/>
      <c r="I12" s="29" t="s">
        <v>300</v>
      </c>
    </row>
    <row r="13" spans="1:9" ht="21.75" customHeight="1">
      <c r="A13" s="29"/>
      <c r="B13" s="29" t="s">
        <v>301</v>
      </c>
      <c r="C13" s="29" t="s">
        <v>302</v>
      </c>
      <c r="D13" s="34" t="s">
        <v>303</v>
      </c>
      <c r="E13" s="50"/>
      <c r="F13" s="29" t="s">
        <v>302</v>
      </c>
      <c r="G13" s="51" t="s">
        <v>303</v>
      </c>
      <c r="H13" s="51"/>
      <c r="I13" s="50"/>
    </row>
    <row r="14" spans="1:9" ht="21.75" customHeight="1">
      <c r="A14" s="29"/>
      <c r="B14" s="26"/>
      <c r="C14" s="29"/>
      <c r="D14" s="34" t="s">
        <v>304</v>
      </c>
      <c r="E14" s="50"/>
      <c r="F14" s="29"/>
      <c r="G14" s="51" t="s">
        <v>304</v>
      </c>
      <c r="H14" s="51"/>
      <c r="I14" s="50"/>
    </row>
    <row r="15" spans="1:9" ht="21.75" customHeight="1">
      <c r="A15" s="29"/>
      <c r="B15" s="26"/>
      <c r="C15" s="29"/>
      <c r="D15" s="34" t="s">
        <v>305</v>
      </c>
      <c r="E15" s="50"/>
      <c r="F15" s="29"/>
      <c r="G15" s="51" t="s">
        <v>305</v>
      </c>
      <c r="H15" s="51"/>
      <c r="I15" s="50"/>
    </row>
    <row r="16" spans="1:9" ht="21.75" customHeight="1">
      <c r="A16" s="29"/>
      <c r="B16" s="26"/>
      <c r="C16" s="29" t="s">
        <v>306</v>
      </c>
      <c r="D16" s="34" t="s">
        <v>303</v>
      </c>
      <c r="E16" s="50"/>
      <c r="F16" s="29" t="s">
        <v>306</v>
      </c>
      <c r="G16" s="51" t="s">
        <v>303</v>
      </c>
      <c r="H16" s="51"/>
      <c r="I16" s="50"/>
    </row>
    <row r="17" spans="1:9" ht="21.75" customHeight="1">
      <c r="A17" s="29"/>
      <c r="B17" s="26"/>
      <c r="C17" s="29"/>
      <c r="D17" s="34" t="s">
        <v>304</v>
      </c>
      <c r="E17" s="50"/>
      <c r="F17" s="29"/>
      <c r="G17" s="51" t="s">
        <v>304</v>
      </c>
      <c r="H17" s="51"/>
      <c r="I17" s="50"/>
    </row>
    <row r="18" spans="1:9" ht="21.75" customHeight="1">
      <c r="A18" s="29"/>
      <c r="B18" s="26"/>
      <c r="C18" s="29"/>
      <c r="D18" s="34" t="s">
        <v>305</v>
      </c>
      <c r="E18" s="50"/>
      <c r="F18" s="29"/>
      <c r="G18" s="51" t="s">
        <v>305</v>
      </c>
      <c r="H18" s="51"/>
      <c r="I18" s="50"/>
    </row>
    <row r="19" spans="1:9" ht="21.75" customHeight="1">
      <c r="A19" s="29"/>
      <c r="B19" s="26"/>
      <c r="C19" s="29" t="s">
        <v>307</v>
      </c>
      <c r="D19" s="34" t="s">
        <v>303</v>
      </c>
      <c r="E19" s="50"/>
      <c r="F19" s="29" t="s">
        <v>307</v>
      </c>
      <c r="G19" s="51" t="s">
        <v>303</v>
      </c>
      <c r="H19" s="51"/>
      <c r="I19" s="50"/>
    </row>
    <row r="20" spans="1:9" ht="21.75" customHeight="1">
      <c r="A20" s="29"/>
      <c r="B20" s="26"/>
      <c r="C20" s="29"/>
      <c r="D20" s="34" t="s">
        <v>304</v>
      </c>
      <c r="E20" s="50"/>
      <c r="F20" s="29"/>
      <c r="G20" s="51" t="s">
        <v>304</v>
      </c>
      <c r="H20" s="51"/>
      <c r="I20" s="50"/>
    </row>
    <row r="21" spans="1:9" ht="21.75" customHeight="1">
      <c r="A21" s="29"/>
      <c r="B21" s="26"/>
      <c r="C21" s="29"/>
      <c r="D21" s="34" t="s">
        <v>305</v>
      </c>
      <c r="E21" s="50"/>
      <c r="F21" s="29"/>
      <c r="G21" s="51" t="s">
        <v>305</v>
      </c>
      <c r="H21" s="51"/>
      <c r="I21" s="50"/>
    </row>
    <row r="22" spans="1:9" ht="21.75" customHeight="1">
      <c r="A22" s="29"/>
      <c r="B22" s="26"/>
      <c r="C22" s="29" t="s">
        <v>308</v>
      </c>
      <c r="D22" s="34" t="s">
        <v>303</v>
      </c>
      <c r="E22" s="50"/>
      <c r="F22" s="29" t="s">
        <v>308</v>
      </c>
      <c r="G22" s="51" t="s">
        <v>303</v>
      </c>
      <c r="H22" s="51"/>
      <c r="I22" s="50"/>
    </row>
    <row r="23" spans="1:9" ht="21.75" customHeight="1">
      <c r="A23" s="29"/>
      <c r="B23" s="26"/>
      <c r="C23" s="29"/>
      <c r="D23" s="34" t="s">
        <v>304</v>
      </c>
      <c r="E23" s="50"/>
      <c r="F23" s="29"/>
      <c r="G23" s="51" t="s">
        <v>304</v>
      </c>
      <c r="H23" s="51"/>
      <c r="I23" s="50"/>
    </row>
    <row r="24" spans="1:9" ht="21.75" customHeight="1">
      <c r="A24" s="29"/>
      <c r="B24" s="26"/>
      <c r="C24" s="29"/>
      <c r="D24" s="34" t="s">
        <v>305</v>
      </c>
      <c r="E24" s="50"/>
      <c r="F24" s="29"/>
      <c r="G24" s="51" t="s">
        <v>305</v>
      </c>
      <c r="H24" s="51"/>
      <c r="I24" s="50"/>
    </row>
    <row r="25" spans="1:9" ht="21.75" customHeight="1">
      <c r="A25" s="29"/>
      <c r="B25" s="26"/>
      <c r="C25" s="29" t="s">
        <v>309</v>
      </c>
      <c r="D25" s="50"/>
      <c r="E25" s="29"/>
      <c r="F25" s="29" t="s">
        <v>309</v>
      </c>
      <c r="G25" s="51"/>
      <c r="H25" s="51"/>
      <c r="I25" s="50"/>
    </row>
    <row r="26" spans="1:9" ht="21.75" customHeight="1">
      <c r="A26" s="29"/>
      <c r="B26" s="29" t="s">
        <v>310</v>
      </c>
      <c r="C26" s="29" t="s">
        <v>311</v>
      </c>
      <c r="D26" s="34" t="s">
        <v>303</v>
      </c>
      <c r="E26" s="50"/>
      <c r="F26" s="29" t="s">
        <v>311</v>
      </c>
      <c r="G26" s="51" t="s">
        <v>303</v>
      </c>
      <c r="H26" s="51"/>
      <c r="I26" s="50"/>
    </row>
    <row r="27" spans="1:9" ht="21.75" customHeight="1">
      <c r="A27" s="29"/>
      <c r="B27" s="26"/>
      <c r="C27" s="29"/>
      <c r="D27" s="34" t="s">
        <v>304</v>
      </c>
      <c r="E27" s="50"/>
      <c r="F27" s="29"/>
      <c r="G27" s="51" t="s">
        <v>304</v>
      </c>
      <c r="H27" s="51"/>
      <c r="I27" s="50"/>
    </row>
    <row r="28" spans="1:9" ht="21.75" customHeight="1">
      <c r="A28" s="29"/>
      <c r="B28" s="26"/>
      <c r="C28" s="29"/>
      <c r="D28" s="34" t="s">
        <v>305</v>
      </c>
      <c r="E28" s="50"/>
      <c r="F28" s="29"/>
      <c r="G28" s="51" t="s">
        <v>305</v>
      </c>
      <c r="H28" s="51"/>
      <c r="I28" s="50"/>
    </row>
    <row r="29" spans="1:9" ht="21.75" customHeight="1">
      <c r="A29" s="29"/>
      <c r="B29" s="26"/>
      <c r="C29" s="29" t="s">
        <v>312</v>
      </c>
      <c r="D29" s="34" t="s">
        <v>303</v>
      </c>
      <c r="E29" s="50"/>
      <c r="F29" s="29" t="s">
        <v>312</v>
      </c>
      <c r="G29" s="51" t="s">
        <v>303</v>
      </c>
      <c r="H29" s="51"/>
      <c r="I29" s="50"/>
    </row>
    <row r="30" spans="1:9" ht="21.75" customHeight="1">
      <c r="A30" s="29"/>
      <c r="B30" s="26"/>
      <c r="C30" s="29"/>
      <c r="D30" s="34" t="s">
        <v>304</v>
      </c>
      <c r="E30" s="50"/>
      <c r="F30" s="29"/>
      <c r="G30" s="51" t="s">
        <v>304</v>
      </c>
      <c r="H30" s="51"/>
      <c r="I30" s="50"/>
    </row>
    <row r="31" spans="1:9" ht="21.75" customHeight="1">
      <c r="A31" s="29"/>
      <c r="B31" s="26"/>
      <c r="C31" s="29"/>
      <c r="D31" s="34" t="s">
        <v>305</v>
      </c>
      <c r="E31" s="50"/>
      <c r="F31" s="29"/>
      <c r="G31" s="51" t="s">
        <v>305</v>
      </c>
      <c r="H31" s="51"/>
      <c r="I31" s="50"/>
    </row>
    <row r="32" spans="1:9" ht="21.75" customHeight="1">
      <c r="A32" s="29"/>
      <c r="B32" s="26"/>
      <c r="C32" s="29" t="s">
        <v>313</v>
      </c>
      <c r="D32" s="34" t="s">
        <v>303</v>
      </c>
      <c r="E32" s="50"/>
      <c r="F32" s="29" t="s">
        <v>313</v>
      </c>
      <c r="G32" s="51" t="s">
        <v>303</v>
      </c>
      <c r="H32" s="51"/>
      <c r="I32" s="50"/>
    </row>
    <row r="33" spans="1:9" ht="21.75" customHeight="1">
      <c r="A33" s="29"/>
      <c r="B33" s="26"/>
      <c r="C33" s="29"/>
      <c r="D33" s="34" t="s">
        <v>304</v>
      </c>
      <c r="E33" s="50"/>
      <c r="F33" s="29"/>
      <c r="G33" s="51" t="s">
        <v>304</v>
      </c>
      <c r="H33" s="51"/>
      <c r="I33" s="50"/>
    </row>
    <row r="34" spans="1:9" ht="21.75" customHeight="1">
      <c r="A34" s="29"/>
      <c r="B34" s="26"/>
      <c r="C34" s="29"/>
      <c r="D34" s="34" t="s">
        <v>305</v>
      </c>
      <c r="E34" s="50"/>
      <c r="F34" s="29"/>
      <c r="G34" s="51" t="s">
        <v>305</v>
      </c>
      <c r="H34" s="51"/>
      <c r="I34" s="50"/>
    </row>
    <row r="35" spans="1:9" ht="21.75" customHeight="1">
      <c r="A35" s="29"/>
      <c r="B35" s="26"/>
      <c r="C35" s="29" t="s">
        <v>314</v>
      </c>
      <c r="D35" s="34" t="s">
        <v>303</v>
      </c>
      <c r="E35" s="50"/>
      <c r="F35" s="29" t="s">
        <v>314</v>
      </c>
      <c r="G35" s="51" t="s">
        <v>303</v>
      </c>
      <c r="H35" s="51"/>
      <c r="I35" s="50"/>
    </row>
    <row r="36" spans="1:9" ht="21.75" customHeight="1">
      <c r="A36" s="29"/>
      <c r="B36" s="26"/>
      <c r="C36" s="29"/>
      <c r="D36" s="34" t="s">
        <v>304</v>
      </c>
      <c r="E36" s="50"/>
      <c r="F36" s="29"/>
      <c r="G36" s="51" t="s">
        <v>304</v>
      </c>
      <c r="H36" s="51"/>
      <c r="I36" s="50"/>
    </row>
    <row r="37" spans="1:9" ht="21.75" customHeight="1">
      <c r="A37" s="29"/>
      <c r="B37" s="26"/>
      <c r="C37" s="29"/>
      <c r="D37" s="34" t="s">
        <v>305</v>
      </c>
      <c r="E37" s="50"/>
      <c r="F37" s="29"/>
      <c r="G37" s="51" t="s">
        <v>305</v>
      </c>
      <c r="H37" s="51"/>
      <c r="I37" s="50"/>
    </row>
    <row r="38" spans="1:9" ht="21.75" customHeight="1">
      <c r="A38" s="29"/>
      <c r="B38" s="26"/>
      <c r="C38" s="29" t="s">
        <v>309</v>
      </c>
      <c r="D38" s="50"/>
      <c r="E38" s="50"/>
      <c r="F38" s="29" t="s">
        <v>309</v>
      </c>
      <c r="G38" s="51"/>
      <c r="H38" s="51"/>
      <c r="I38" s="50"/>
    </row>
    <row r="39" spans="1:9" ht="21.75" customHeight="1">
      <c r="A39" s="29"/>
      <c r="B39" s="29" t="s">
        <v>315</v>
      </c>
      <c r="C39" s="29" t="s">
        <v>316</v>
      </c>
      <c r="D39" s="34" t="s">
        <v>303</v>
      </c>
      <c r="E39" s="26"/>
      <c r="F39" s="29" t="s">
        <v>316</v>
      </c>
      <c r="G39" s="51" t="s">
        <v>303</v>
      </c>
      <c r="H39" s="51"/>
      <c r="I39" s="50"/>
    </row>
    <row r="40" spans="1:9" ht="21.75" customHeight="1">
      <c r="A40" s="29"/>
      <c r="B40" s="29"/>
      <c r="C40" s="29"/>
      <c r="D40" s="34" t="s">
        <v>304</v>
      </c>
      <c r="E40" s="29"/>
      <c r="F40" s="29"/>
      <c r="G40" s="51" t="s">
        <v>304</v>
      </c>
      <c r="H40" s="51"/>
      <c r="I40" s="50"/>
    </row>
    <row r="41" spans="1:9" ht="21.75" customHeight="1">
      <c r="A41" s="29"/>
      <c r="B41" s="29"/>
      <c r="C41" s="29"/>
      <c r="D41" s="34" t="s">
        <v>305</v>
      </c>
      <c r="E41" s="29"/>
      <c r="F41" s="29"/>
      <c r="G41" s="51" t="s">
        <v>305</v>
      </c>
      <c r="H41" s="51"/>
      <c r="I41" s="50"/>
    </row>
    <row r="42" spans="1:9" ht="21.75" customHeight="1">
      <c r="A42" s="29"/>
      <c r="B42" s="29"/>
      <c r="C42" s="29" t="s">
        <v>309</v>
      </c>
      <c r="D42" s="50"/>
      <c r="E42" s="29"/>
      <c r="F42" s="29" t="s">
        <v>309</v>
      </c>
      <c r="G42" s="51"/>
      <c r="H42" s="51"/>
      <c r="I42" s="50"/>
    </row>
    <row r="43" spans="1:9" ht="21" customHeight="1">
      <c r="A43" s="52" t="s">
        <v>317</v>
      </c>
      <c r="B43" s="52"/>
      <c r="C43" s="52"/>
      <c r="D43" s="52"/>
      <c r="E43" s="52"/>
      <c r="F43" s="52"/>
      <c r="G43" s="52"/>
      <c r="H43" s="52"/>
      <c r="I43" s="5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K12" sqref="K12"/>
    </sheetView>
  </sheetViews>
  <sheetFormatPr defaultColWidth="12" defaultRowHeight="11.25"/>
  <cols>
    <col min="1" max="1" width="12" style="16" customWidth="1"/>
    <col min="2" max="3" width="16.33203125" style="16" customWidth="1"/>
    <col min="4" max="4" width="9.33203125" style="16" customWidth="1"/>
    <col min="5" max="5" width="42" style="16" customWidth="1"/>
    <col min="6" max="8" width="18" style="16" customWidth="1"/>
    <col min="9" max="16384" width="12" style="16" customWidth="1"/>
  </cols>
  <sheetData>
    <row r="1" spans="1:4" s="55" customFormat="1" ht="16.5" customHeight="1">
      <c r="A1" s="17" t="s">
        <v>39</v>
      </c>
      <c r="B1" s="57"/>
      <c r="C1" s="57"/>
      <c r="D1" s="57"/>
    </row>
    <row r="2" spans="1:8" ht="23.25" customHeight="1">
      <c r="A2" s="19" t="s">
        <v>40</v>
      </c>
      <c r="B2" s="19"/>
      <c r="C2" s="19"/>
      <c r="D2" s="19"/>
      <c r="E2" s="19"/>
      <c r="F2" s="19"/>
      <c r="G2" s="19"/>
      <c r="H2" s="19"/>
    </row>
    <row r="3" spans="1:8" ht="18" customHeight="1">
      <c r="A3" s="20"/>
      <c r="B3" s="20"/>
      <c r="C3" s="20"/>
      <c r="D3" s="20"/>
      <c r="E3" s="20"/>
      <c r="F3" s="20"/>
      <c r="G3" s="20"/>
      <c r="H3" s="20"/>
    </row>
    <row r="4" spans="1:4" s="55" customFormat="1" ht="17.25" customHeight="1">
      <c r="A4" s="17"/>
      <c r="B4" s="17"/>
      <c r="C4" s="17"/>
      <c r="D4" s="17"/>
    </row>
    <row r="5" spans="1:8" ht="21.75" customHeight="1">
      <c r="A5" s="29" t="s">
        <v>318</v>
      </c>
      <c r="B5" s="29"/>
      <c r="C5" s="29"/>
      <c r="D5" s="29" t="s">
        <v>136</v>
      </c>
      <c r="E5" s="29"/>
      <c r="F5" s="29"/>
      <c r="G5" s="29"/>
      <c r="H5" s="29"/>
    </row>
    <row r="6" spans="1:8" ht="21.75" customHeight="1">
      <c r="A6" s="29" t="s">
        <v>319</v>
      </c>
      <c r="B6" s="29" t="s">
        <v>320</v>
      </c>
      <c r="C6" s="29"/>
      <c r="D6" s="26" t="s">
        <v>321</v>
      </c>
      <c r="E6" s="26"/>
      <c r="F6" s="26" t="s">
        <v>322</v>
      </c>
      <c r="G6" s="26"/>
      <c r="H6" s="26"/>
    </row>
    <row r="7" spans="1:8" ht="21.75" customHeight="1">
      <c r="A7" s="29"/>
      <c r="B7" s="29"/>
      <c r="C7" s="29"/>
      <c r="D7" s="26"/>
      <c r="E7" s="26"/>
      <c r="F7" s="26" t="s">
        <v>323</v>
      </c>
      <c r="G7" s="26" t="s">
        <v>324</v>
      </c>
      <c r="H7" s="26" t="s">
        <v>325</v>
      </c>
    </row>
    <row r="8" spans="1:8" ht="21.75" customHeight="1">
      <c r="A8" s="29"/>
      <c r="B8" s="29" t="s">
        <v>326</v>
      </c>
      <c r="C8" s="29"/>
      <c r="D8" s="29"/>
      <c r="E8" s="29"/>
      <c r="F8" s="50"/>
      <c r="G8" s="50"/>
      <c r="H8" s="50"/>
    </row>
    <row r="9" spans="1:8" ht="21.75" customHeight="1">
      <c r="A9" s="29"/>
      <c r="B9" s="29" t="s">
        <v>327</v>
      </c>
      <c r="C9" s="29"/>
      <c r="D9" s="29"/>
      <c r="E9" s="29"/>
      <c r="F9" s="50"/>
      <c r="G9" s="50"/>
      <c r="H9" s="50"/>
    </row>
    <row r="10" spans="1:8" ht="21.75" customHeight="1">
      <c r="A10" s="29"/>
      <c r="B10" s="29" t="s">
        <v>328</v>
      </c>
      <c r="C10" s="29"/>
      <c r="D10" s="29"/>
      <c r="E10" s="29"/>
      <c r="F10" s="50"/>
      <c r="G10" s="50"/>
      <c r="H10" s="50"/>
    </row>
    <row r="11" spans="1:8" ht="21.75" customHeight="1">
      <c r="A11" s="29"/>
      <c r="B11" s="29" t="s">
        <v>309</v>
      </c>
      <c r="C11" s="29"/>
      <c r="D11" s="29"/>
      <c r="E11" s="29"/>
      <c r="F11" s="50"/>
      <c r="G11" s="50"/>
      <c r="H11" s="50"/>
    </row>
    <row r="12" spans="1:8" ht="21.75" customHeight="1">
      <c r="A12" s="29"/>
      <c r="B12" s="29" t="s">
        <v>329</v>
      </c>
      <c r="C12" s="29"/>
      <c r="D12" s="29"/>
      <c r="E12" s="26"/>
      <c r="F12" s="50"/>
      <c r="G12" s="50"/>
      <c r="H12" s="50"/>
    </row>
    <row r="13" spans="1:8" ht="73.5" customHeight="1">
      <c r="A13" s="26" t="s">
        <v>330</v>
      </c>
      <c r="B13" s="58" t="s">
        <v>295</v>
      </c>
      <c r="C13" s="59"/>
      <c r="D13" s="59"/>
      <c r="E13" s="59"/>
      <c r="F13" s="59"/>
      <c r="G13" s="59"/>
      <c r="H13" s="59"/>
    </row>
    <row r="14" spans="1:8" ht="21.75" customHeight="1">
      <c r="A14" s="29" t="s">
        <v>331</v>
      </c>
      <c r="B14" s="26" t="s">
        <v>332</v>
      </c>
      <c r="C14" s="26" t="s">
        <v>298</v>
      </c>
      <c r="D14" s="26"/>
      <c r="E14" s="26" t="s">
        <v>299</v>
      </c>
      <c r="F14" s="26"/>
      <c r="G14" s="26" t="s">
        <v>300</v>
      </c>
      <c r="H14" s="26"/>
    </row>
    <row r="15" spans="1:8" ht="21.75" customHeight="1">
      <c r="A15" s="26"/>
      <c r="B15" s="26" t="s">
        <v>333</v>
      </c>
      <c r="C15" s="26" t="s">
        <v>302</v>
      </c>
      <c r="D15" s="26"/>
      <c r="E15" s="51" t="s">
        <v>303</v>
      </c>
      <c r="F15" s="60"/>
      <c r="G15" s="60"/>
      <c r="H15" s="60"/>
    </row>
    <row r="16" spans="1:8" ht="21.75" customHeight="1">
      <c r="A16" s="26"/>
      <c r="B16" s="26"/>
      <c r="C16" s="26"/>
      <c r="D16" s="26"/>
      <c r="E16" s="51" t="s">
        <v>304</v>
      </c>
      <c r="F16" s="60"/>
      <c r="G16" s="60"/>
      <c r="H16" s="60"/>
    </row>
    <row r="17" spans="1:8" ht="21.75" customHeight="1">
      <c r="A17" s="26"/>
      <c r="B17" s="26"/>
      <c r="C17" s="26"/>
      <c r="D17" s="26"/>
      <c r="E17" s="51" t="s">
        <v>305</v>
      </c>
      <c r="F17" s="60"/>
      <c r="G17" s="60"/>
      <c r="H17" s="60"/>
    </row>
    <row r="18" spans="1:8" ht="21.75" customHeight="1">
      <c r="A18" s="26"/>
      <c r="B18" s="26"/>
      <c r="C18" s="29" t="s">
        <v>306</v>
      </c>
      <c r="D18" s="29"/>
      <c r="E18" s="51" t="s">
        <v>303</v>
      </c>
      <c r="F18" s="60"/>
      <c r="G18" s="60"/>
      <c r="H18" s="60"/>
    </row>
    <row r="19" spans="1:8" ht="21.75" customHeight="1">
      <c r="A19" s="26"/>
      <c r="B19" s="26"/>
      <c r="C19" s="29"/>
      <c r="D19" s="29"/>
      <c r="E19" s="51" t="s">
        <v>304</v>
      </c>
      <c r="F19" s="60"/>
      <c r="G19" s="61"/>
      <c r="H19" s="61"/>
    </row>
    <row r="20" spans="1:8" ht="21.75" customHeight="1">
      <c r="A20" s="26"/>
      <c r="B20" s="26"/>
      <c r="C20" s="29"/>
      <c r="D20" s="29"/>
      <c r="E20" s="51" t="s">
        <v>305</v>
      </c>
      <c r="F20" s="62"/>
      <c r="G20" s="60"/>
      <c r="H20" s="60"/>
    </row>
    <row r="21" spans="1:8" ht="21.75" customHeight="1">
      <c r="A21" s="26"/>
      <c r="B21" s="26"/>
      <c r="C21" s="29" t="s">
        <v>307</v>
      </c>
      <c r="D21" s="29"/>
      <c r="E21" s="51" t="s">
        <v>303</v>
      </c>
      <c r="F21" s="62"/>
      <c r="G21" s="60"/>
      <c r="H21" s="60"/>
    </row>
    <row r="22" spans="1:8" ht="21.75" customHeight="1">
      <c r="A22" s="26"/>
      <c r="B22" s="26"/>
      <c r="C22" s="29"/>
      <c r="D22" s="29"/>
      <c r="E22" s="51" t="s">
        <v>304</v>
      </c>
      <c r="F22" s="60"/>
      <c r="G22" s="63"/>
      <c r="H22" s="63"/>
    </row>
    <row r="23" spans="1:8" ht="21.75" customHeight="1">
      <c r="A23" s="26"/>
      <c r="B23" s="26"/>
      <c r="C23" s="29"/>
      <c r="D23" s="29"/>
      <c r="E23" s="51" t="s">
        <v>305</v>
      </c>
      <c r="F23" s="60"/>
      <c r="G23" s="60"/>
      <c r="H23" s="60"/>
    </row>
    <row r="24" spans="1:8" ht="21.75" customHeight="1">
      <c r="A24" s="26"/>
      <c r="B24" s="26"/>
      <c r="C24" s="29" t="s">
        <v>308</v>
      </c>
      <c r="D24" s="29"/>
      <c r="E24" s="51" t="s">
        <v>303</v>
      </c>
      <c r="F24" s="60"/>
      <c r="G24" s="60"/>
      <c r="H24" s="60"/>
    </row>
    <row r="25" spans="1:8" ht="21.75" customHeight="1">
      <c r="A25" s="26"/>
      <c r="B25" s="26"/>
      <c r="C25" s="29"/>
      <c r="D25" s="29"/>
      <c r="E25" s="51" t="s">
        <v>304</v>
      </c>
      <c r="F25" s="60"/>
      <c r="G25" s="60"/>
      <c r="H25" s="60"/>
    </row>
    <row r="26" spans="1:8" ht="21.75" customHeight="1">
      <c r="A26" s="26"/>
      <c r="B26" s="26"/>
      <c r="C26" s="29"/>
      <c r="D26" s="29"/>
      <c r="E26" s="51" t="s">
        <v>305</v>
      </c>
      <c r="F26" s="60"/>
      <c r="G26" s="60"/>
      <c r="H26" s="60"/>
    </row>
    <row r="27" spans="1:8" ht="21.75" customHeight="1">
      <c r="A27" s="26"/>
      <c r="B27" s="26"/>
      <c r="C27" s="29" t="s">
        <v>309</v>
      </c>
      <c r="D27" s="29"/>
      <c r="E27" s="60"/>
      <c r="F27" s="60"/>
      <c r="G27" s="60"/>
      <c r="H27" s="60"/>
    </row>
    <row r="28" spans="1:8" ht="21.75" customHeight="1">
      <c r="A28" s="26"/>
      <c r="B28" s="26" t="s">
        <v>334</v>
      </c>
      <c r="C28" s="29" t="s">
        <v>311</v>
      </c>
      <c r="D28" s="29"/>
      <c r="E28" s="51" t="s">
        <v>303</v>
      </c>
      <c r="F28" s="60"/>
      <c r="G28" s="60"/>
      <c r="H28" s="60"/>
    </row>
    <row r="29" spans="1:8" ht="21.75" customHeight="1">
      <c r="A29" s="26"/>
      <c r="B29" s="26"/>
      <c r="C29" s="29"/>
      <c r="D29" s="29"/>
      <c r="E29" s="51" t="s">
        <v>304</v>
      </c>
      <c r="F29" s="60"/>
      <c r="G29" s="60"/>
      <c r="H29" s="60"/>
    </row>
    <row r="30" spans="1:8" ht="21.75" customHeight="1">
      <c r="A30" s="26"/>
      <c r="B30" s="26"/>
      <c r="C30" s="29"/>
      <c r="D30" s="29"/>
      <c r="E30" s="51" t="s">
        <v>305</v>
      </c>
      <c r="F30" s="60"/>
      <c r="G30" s="60"/>
      <c r="H30" s="60"/>
    </row>
    <row r="31" spans="1:8" ht="21.75" customHeight="1">
      <c r="A31" s="26"/>
      <c r="B31" s="26"/>
      <c r="C31" s="29" t="s">
        <v>312</v>
      </c>
      <c r="D31" s="29"/>
      <c r="E31" s="51" t="s">
        <v>303</v>
      </c>
      <c r="F31" s="60"/>
      <c r="G31" s="60"/>
      <c r="H31" s="60"/>
    </row>
    <row r="32" spans="1:8" ht="21.75" customHeight="1">
      <c r="A32" s="26"/>
      <c r="B32" s="26"/>
      <c r="C32" s="29"/>
      <c r="D32" s="29"/>
      <c r="E32" s="51" t="s">
        <v>304</v>
      </c>
      <c r="F32" s="60"/>
      <c r="G32" s="60"/>
      <c r="H32" s="60"/>
    </row>
    <row r="33" spans="1:8" ht="21.75" customHeight="1">
      <c r="A33" s="26"/>
      <c r="B33" s="26"/>
      <c r="C33" s="29"/>
      <c r="D33" s="29"/>
      <c r="E33" s="51" t="s">
        <v>305</v>
      </c>
      <c r="F33" s="60"/>
      <c r="G33" s="60"/>
      <c r="H33" s="60"/>
    </row>
    <row r="34" spans="1:8" ht="21.75" customHeight="1">
      <c r="A34" s="26"/>
      <c r="B34" s="26"/>
      <c r="C34" s="29" t="s">
        <v>313</v>
      </c>
      <c r="D34" s="29"/>
      <c r="E34" s="51" t="s">
        <v>303</v>
      </c>
      <c r="F34" s="60"/>
      <c r="G34" s="60"/>
      <c r="H34" s="60"/>
    </row>
    <row r="35" spans="1:8" ht="21.75" customHeight="1">
      <c r="A35" s="26"/>
      <c r="B35" s="26"/>
      <c r="C35" s="29"/>
      <c r="D35" s="29"/>
      <c r="E35" s="51" t="s">
        <v>304</v>
      </c>
      <c r="F35" s="60"/>
      <c r="G35" s="60"/>
      <c r="H35" s="60"/>
    </row>
    <row r="36" spans="1:8" ht="21.75" customHeight="1">
      <c r="A36" s="26"/>
      <c r="B36" s="26"/>
      <c r="C36" s="29"/>
      <c r="D36" s="29"/>
      <c r="E36" s="51" t="s">
        <v>305</v>
      </c>
      <c r="F36" s="60"/>
      <c r="G36" s="60"/>
      <c r="H36" s="60"/>
    </row>
    <row r="37" spans="1:8" ht="21.75" customHeight="1">
      <c r="A37" s="26"/>
      <c r="B37" s="26"/>
      <c r="C37" s="29" t="s">
        <v>314</v>
      </c>
      <c r="D37" s="29"/>
      <c r="E37" s="51" t="s">
        <v>303</v>
      </c>
      <c r="F37" s="60"/>
      <c r="G37" s="60"/>
      <c r="H37" s="60"/>
    </row>
    <row r="38" spans="1:8" ht="21.75" customHeight="1">
      <c r="A38" s="26"/>
      <c r="B38" s="26"/>
      <c r="C38" s="29"/>
      <c r="D38" s="29"/>
      <c r="E38" s="51" t="s">
        <v>304</v>
      </c>
      <c r="F38" s="60"/>
      <c r="G38" s="60"/>
      <c r="H38" s="60"/>
    </row>
    <row r="39" spans="1:8" ht="21.75" customHeight="1">
      <c r="A39" s="26"/>
      <c r="B39" s="26"/>
      <c r="C39" s="29"/>
      <c r="D39" s="29"/>
      <c r="E39" s="51" t="s">
        <v>305</v>
      </c>
      <c r="F39" s="60"/>
      <c r="G39" s="60"/>
      <c r="H39" s="60"/>
    </row>
    <row r="40" spans="1:8" ht="21.75" customHeight="1">
      <c r="A40" s="26"/>
      <c r="B40" s="26"/>
      <c r="C40" s="29" t="s">
        <v>309</v>
      </c>
      <c r="D40" s="29"/>
      <c r="E40" s="60"/>
      <c r="F40" s="60"/>
      <c r="G40" s="60"/>
      <c r="H40" s="60"/>
    </row>
    <row r="41" spans="1:8" ht="21.75" customHeight="1">
      <c r="A41" s="26"/>
      <c r="B41" s="29" t="s">
        <v>335</v>
      </c>
      <c r="C41" s="29" t="s">
        <v>316</v>
      </c>
      <c r="D41" s="29"/>
      <c r="E41" s="51" t="s">
        <v>303</v>
      </c>
      <c r="F41" s="60"/>
      <c r="G41" s="60"/>
      <c r="H41" s="60"/>
    </row>
    <row r="42" spans="1:8" ht="21.75" customHeight="1">
      <c r="A42" s="26"/>
      <c r="B42" s="29"/>
      <c r="C42" s="29"/>
      <c r="D42" s="29"/>
      <c r="E42" s="51" t="s">
        <v>304</v>
      </c>
      <c r="F42" s="60"/>
      <c r="G42" s="60"/>
      <c r="H42" s="60"/>
    </row>
    <row r="43" spans="1:8" ht="21.75" customHeight="1">
      <c r="A43" s="26"/>
      <c r="B43" s="29"/>
      <c r="C43" s="29"/>
      <c r="D43" s="29"/>
      <c r="E43" s="51" t="s">
        <v>305</v>
      </c>
      <c r="F43" s="60"/>
      <c r="G43" s="60"/>
      <c r="H43" s="60"/>
    </row>
    <row r="44" spans="1:8" ht="21.75" customHeight="1">
      <c r="A44" s="26"/>
      <c r="B44" s="29"/>
      <c r="C44" s="29" t="s">
        <v>309</v>
      </c>
      <c r="D44" s="29"/>
      <c r="E44" s="60"/>
      <c r="F44" s="60"/>
      <c r="G44" s="60"/>
      <c r="H44" s="60"/>
    </row>
    <row r="45" spans="1:8" s="56" customFormat="1" ht="24" customHeight="1">
      <c r="A45" s="52" t="s">
        <v>336</v>
      </c>
      <c r="B45" s="52"/>
      <c r="C45" s="52"/>
      <c r="D45" s="52"/>
      <c r="E45" s="52"/>
      <c r="F45" s="52"/>
      <c r="G45" s="52"/>
      <c r="H45" s="52"/>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6" customWidth="1"/>
    <col min="3" max="3" width="16.5" style="16" customWidth="1"/>
    <col min="4" max="4" width="32.5" style="16" customWidth="1"/>
    <col min="5" max="5" width="26.16015625" style="16" customWidth="1"/>
    <col min="6" max="6" width="16.5" style="16" customWidth="1"/>
    <col min="7" max="7" width="16.83203125" style="16" customWidth="1"/>
    <col min="8" max="8" width="16.5" style="16" customWidth="1"/>
    <col min="9" max="9" width="26.16015625" style="16" customWidth="1"/>
    <col min="10" max="16384" width="12" style="16" customWidth="1"/>
  </cols>
  <sheetData>
    <row r="1" spans="1:4" ht="16.5" customHeight="1">
      <c r="A1" s="17" t="s">
        <v>41</v>
      </c>
      <c r="B1" s="18"/>
      <c r="C1" s="18"/>
      <c r="D1" s="18"/>
    </row>
    <row r="2" spans="1:9" ht="33.75" customHeight="1">
      <c r="A2" s="19" t="s">
        <v>42</v>
      </c>
      <c r="B2" s="19"/>
      <c r="C2" s="19"/>
      <c r="D2" s="19"/>
      <c r="E2" s="19"/>
      <c r="F2" s="19"/>
      <c r="G2" s="19"/>
      <c r="H2" s="19"/>
      <c r="I2" s="19"/>
    </row>
    <row r="3" spans="1:9" ht="14.25" customHeight="1">
      <c r="A3" s="20"/>
      <c r="B3" s="20"/>
      <c r="C3" s="20"/>
      <c r="D3" s="20"/>
      <c r="E3" s="20"/>
      <c r="F3" s="20"/>
      <c r="G3" s="20"/>
      <c r="H3" s="20"/>
      <c r="I3" s="20"/>
    </row>
    <row r="4" spans="1:4" ht="21.75" customHeight="1">
      <c r="A4" s="21"/>
      <c r="B4" s="22"/>
      <c r="C4" s="23"/>
      <c r="D4" s="23"/>
    </row>
    <row r="5" spans="1:9" ht="21.75" customHeight="1">
      <c r="A5" s="24" t="s">
        <v>283</v>
      </c>
      <c r="B5" s="25"/>
      <c r="C5" s="25"/>
      <c r="D5" s="26"/>
      <c r="E5" s="26"/>
      <c r="F5" s="26"/>
      <c r="G5" s="26"/>
      <c r="H5" s="26"/>
      <c r="I5" s="26"/>
    </row>
    <row r="6" spans="1:9" ht="21.75" customHeight="1">
      <c r="A6" s="27" t="s">
        <v>284</v>
      </c>
      <c r="B6" s="28"/>
      <c r="C6" s="28"/>
      <c r="D6" s="29"/>
      <c r="E6" s="29"/>
      <c r="F6" s="27" t="s">
        <v>285</v>
      </c>
      <c r="G6" s="30"/>
      <c r="H6" s="26"/>
      <c r="I6" s="26"/>
    </row>
    <row r="7" spans="1:9" ht="21.75" customHeight="1">
      <c r="A7" s="31" t="s">
        <v>286</v>
      </c>
      <c r="B7" s="32"/>
      <c r="C7" s="33"/>
      <c r="D7" s="34" t="s">
        <v>287</v>
      </c>
      <c r="E7" s="34"/>
      <c r="F7" s="35" t="s">
        <v>288</v>
      </c>
      <c r="G7" s="36"/>
      <c r="H7" s="37"/>
      <c r="I7" s="53"/>
    </row>
    <row r="8" spans="1:9" ht="21.75" customHeight="1">
      <c r="A8" s="38"/>
      <c r="B8" s="39"/>
      <c r="C8" s="40"/>
      <c r="D8" s="34" t="s">
        <v>289</v>
      </c>
      <c r="E8" s="34"/>
      <c r="F8" s="35" t="s">
        <v>289</v>
      </c>
      <c r="G8" s="36"/>
      <c r="H8" s="37"/>
      <c r="I8" s="53"/>
    </row>
    <row r="9" spans="1:9" ht="21.75" customHeight="1">
      <c r="A9" s="41"/>
      <c r="B9" s="42"/>
      <c r="C9" s="43"/>
      <c r="D9" s="34" t="s">
        <v>290</v>
      </c>
      <c r="E9" s="34"/>
      <c r="F9" s="35" t="s">
        <v>291</v>
      </c>
      <c r="G9" s="36"/>
      <c r="H9" s="37"/>
      <c r="I9" s="53"/>
    </row>
    <row r="10" spans="1:9" ht="21.75" customHeight="1">
      <c r="A10" s="26" t="s">
        <v>292</v>
      </c>
      <c r="B10" s="29" t="s">
        <v>293</v>
      </c>
      <c r="C10" s="29"/>
      <c r="D10" s="29"/>
      <c r="E10" s="29"/>
      <c r="F10" s="27" t="s">
        <v>294</v>
      </c>
      <c r="G10" s="28"/>
      <c r="H10" s="28"/>
      <c r="I10" s="30"/>
    </row>
    <row r="11" spans="1:9" ht="100.5" customHeight="1">
      <c r="A11" s="44"/>
      <c r="B11" s="45" t="s">
        <v>295</v>
      </c>
      <c r="C11" s="45"/>
      <c r="D11" s="45"/>
      <c r="E11" s="45"/>
      <c r="F11" s="46" t="s">
        <v>295</v>
      </c>
      <c r="G11" s="47"/>
      <c r="H11" s="48"/>
      <c r="I11" s="54"/>
    </row>
    <row r="12" spans="1:9" ht="24">
      <c r="A12" s="29" t="s">
        <v>296</v>
      </c>
      <c r="B12" s="49" t="s">
        <v>297</v>
      </c>
      <c r="C12" s="29" t="s">
        <v>298</v>
      </c>
      <c r="D12" s="29" t="s">
        <v>299</v>
      </c>
      <c r="E12" s="29" t="s">
        <v>300</v>
      </c>
      <c r="F12" s="29" t="s">
        <v>298</v>
      </c>
      <c r="G12" s="29" t="s">
        <v>299</v>
      </c>
      <c r="H12" s="29"/>
      <c r="I12" s="29" t="s">
        <v>300</v>
      </c>
    </row>
    <row r="13" spans="1:9" ht="21.75" customHeight="1">
      <c r="A13" s="29"/>
      <c r="B13" s="29" t="s">
        <v>301</v>
      </c>
      <c r="C13" s="29" t="s">
        <v>302</v>
      </c>
      <c r="D13" s="34" t="s">
        <v>303</v>
      </c>
      <c r="E13" s="50"/>
      <c r="F13" s="29" t="s">
        <v>302</v>
      </c>
      <c r="G13" s="51" t="s">
        <v>303</v>
      </c>
      <c r="H13" s="51"/>
      <c r="I13" s="50"/>
    </row>
    <row r="14" spans="1:9" ht="21.75" customHeight="1">
      <c r="A14" s="29"/>
      <c r="B14" s="26"/>
      <c r="C14" s="29"/>
      <c r="D14" s="34" t="s">
        <v>304</v>
      </c>
      <c r="E14" s="50"/>
      <c r="F14" s="29"/>
      <c r="G14" s="51" t="s">
        <v>304</v>
      </c>
      <c r="H14" s="51"/>
      <c r="I14" s="50"/>
    </row>
    <row r="15" spans="1:9" ht="21.75" customHeight="1">
      <c r="A15" s="29"/>
      <c r="B15" s="26"/>
      <c r="C15" s="29"/>
      <c r="D15" s="34" t="s">
        <v>305</v>
      </c>
      <c r="E15" s="50"/>
      <c r="F15" s="29"/>
      <c r="G15" s="51" t="s">
        <v>305</v>
      </c>
      <c r="H15" s="51"/>
      <c r="I15" s="50"/>
    </row>
    <row r="16" spans="1:9" ht="21.75" customHeight="1">
      <c r="A16" s="29"/>
      <c r="B16" s="26"/>
      <c r="C16" s="29" t="s">
        <v>306</v>
      </c>
      <c r="D16" s="34" t="s">
        <v>303</v>
      </c>
      <c r="E16" s="50"/>
      <c r="F16" s="29" t="s">
        <v>306</v>
      </c>
      <c r="G16" s="51" t="s">
        <v>303</v>
      </c>
      <c r="H16" s="51"/>
      <c r="I16" s="50"/>
    </row>
    <row r="17" spans="1:9" ht="21.75" customHeight="1">
      <c r="A17" s="29"/>
      <c r="B17" s="26"/>
      <c r="C17" s="29"/>
      <c r="D17" s="34" t="s">
        <v>304</v>
      </c>
      <c r="E17" s="50"/>
      <c r="F17" s="29"/>
      <c r="G17" s="51" t="s">
        <v>304</v>
      </c>
      <c r="H17" s="51"/>
      <c r="I17" s="50"/>
    </row>
    <row r="18" spans="1:9" ht="21.75" customHeight="1">
      <c r="A18" s="29"/>
      <c r="B18" s="26"/>
      <c r="C18" s="29"/>
      <c r="D18" s="34" t="s">
        <v>305</v>
      </c>
      <c r="E18" s="50"/>
      <c r="F18" s="29"/>
      <c r="G18" s="51" t="s">
        <v>305</v>
      </c>
      <c r="H18" s="51"/>
      <c r="I18" s="50"/>
    </row>
    <row r="19" spans="1:9" ht="21.75" customHeight="1">
      <c r="A19" s="29"/>
      <c r="B19" s="26"/>
      <c r="C19" s="29" t="s">
        <v>307</v>
      </c>
      <c r="D19" s="34" t="s">
        <v>303</v>
      </c>
      <c r="E19" s="50"/>
      <c r="F19" s="29" t="s">
        <v>307</v>
      </c>
      <c r="G19" s="51" t="s">
        <v>303</v>
      </c>
      <c r="H19" s="51"/>
      <c r="I19" s="50"/>
    </row>
    <row r="20" spans="1:9" ht="21.75" customHeight="1">
      <c r="A20" s="29"/>
      <c r="B20" s="26"/>
      <c r="C20" s="29"/>
      <c r="D20" s="34" t="s">
        <v>304</v>
      </c>
      <c r="E20" s="50"/>
      <c r="F20" s="29"/>
      <c r="G20" s="51" t="s">
        <v>304</v>
      </c>
      <c r="H20" s="51"/>
      <c r="I20" s="50"/>
    </row>
    <row r="21" spans="1:9" ht="21.75" customHeight="1">
      <c r="A21" s="29"/>
      <c r="B21" s="26"/>
      <c r="C21" s="29"/>
      <c r="D21" s="34" t="s">
        <v>305</v>
      </c>
      <c r="E21" s="50"/>
      <c r="F21" s="29"/>
      <c r="G21" s="51" t="s">
        <v>305</v>
      </c>
      <c r="H21" s="51"/>
      <c r="I21" s="50"/>
    </row>
    <row r="22" spans="1:9" ht="21.75" customHeight="1">
      <c r="A22" s="29"/>
      <c r="B22" s="26"/>
      <c r="C22" s="29" t="s">
        <v>308</v>
      </c>
      <c r="D22" s="34" t="s">
        <v>303</v>
      </c>
      <c r="E22" s="50"/>
      <c r="F22" s="29" t="s">
        <v>308</v>
      </c>
      <c r="G22" s="51" t="s">
        <v>303</v>
      </c>
      <c r="H22" s="51"/>
      <c r="I22" s="50"/>
    </row>
    <row r="23" spans="1:9" ht="21.75" customHeight="1">
      <c r="A23" s="29"/>
      <c r="B23" s="26"/>
      <c r="C23" s="29"/>
      <c r="D23" s="34" t="s">
        <v>304</v>
      </c>
      <c r="E23" s="50"/>
      <c r="F23" s="29"/>
      <c r="G23" s="51" t="s">
        <v>304</v>
      </c>
      <c r="H23" s="51"/>
      <c r="I23" s="50"/>
    </row>
    <row r="24" spans="1:9" ht="21.75" customHeight="1">
      <c r="A24" s="29"/>
      <c r="B24" s="26"/>
      <c r="C24" s="29"/>
      <c r="D24" s="34" t="s">
        <v>305</v>
      </c>
      <c r="E24" s="50"/>
      <c r="F24" s="29"/>
      <c r="G24" s="51" t="s">
        <v>305</v>
      </c>
      <c r="H24" s="51"/>
      <c r="I24" s="50"/>
    </row>
    <row r="25" spans="1:9" ht="21.75" customHeight="1">
      <c r="A25" s="29"/>
      <c r="B25" s="26"/>
      <c r="C25" s="29" t="s">
        <v>309</v>
      </c>
      <c r="D25" s="50"/>
      <c r="E25" s="29"/>
      <c r="F25" s="29" t="s">
        <v>309</v>
      </c>
      <c r="G25" s="51"/>
      <c r="H25" s="51"/>
      <c r="I25" s="50"/>
    </row>
    <row r="26" spans="1:9" ht="21.75" customHeight="1">
      <c r="A26" s="29"/>
      <c r="B26" s="29" t="s">
        <v>310</v>
      </c>
      <c r="C26" s="29" t="s">
        <v>311</v>
      </c>
      <c r="D26" s="34" t="s">
        <v>303</v>
      </c>
      <c r="E26" s="50"/>
      <c r="F26" s="29" t="s">
        <v>311</v>
      </c>
      <c r="G26" s="51" t="s">
        <v>303</v>
      </c>
      <c r="H26" s="51"/>
      <c r="I26" s="50"/>
    </row>
    <row r="27" spans="1:9" ht="21.75" customHeight="1">
      <c r="A27" s="29"/>
      <c r="B27" s="26"/>
      <c r="C27" s="29"/>
      <c r="D27" s="34" t="s">
        <v>304</v>
      </c>
      <c r="E27" s="50"/>
      <c r="F27" s="29"/>
      <c r="G27" s="51" t="s">
        <v>304</v>
      </c>
      <c r="H27" s="51"/>
      <c r="I27" s="50"/>
    </row>
    <row r="28" spans="1:9" ht="21.75" customHeight="1">
      <c r="A28" s="29"/>
      <c r="B28" s="26"/>
      <c r="C28" s="29"/>
      <c r="D28" s="34" t="s">
        <v>305</v>
      </c>
      <c r="E28" s="50"/>
      <c r="F28" s="29"/>
      <c r="G28" s="51" t="s">
        <v>305</v>
      </c>
      <c r="H28" s="51"/>
      <c r="I28" s="50"/>
    </row>
    <row r="29" spans="1:9" ht="21.75" customHeight="1">
      <c r="A29" s="29"/>
      <c r="B29" s="26"/>
      <c r="C29" s="29" t="s">
        <v>312</v>
      </c>
      <c r="D29" s="34" t="s">
        <v>303</v>
      </c>
      <c r="E29" s="50"/>
      <c r="F29" s="29" t="s">
        <v>312</v>
      </c>
      <c r="G29" s="51" t="s">
        <v>303</v>
      </c>
      <c r="H29" s="51"/>
      <c r="I29" s="50"/>
    </row>
    <row r="30" spans="1:9" ht="21.75" customHeight="1">
      <c r="A30" s="29"/>
      <c r="B30" s="26"/>
      <c r="C30" s="29"/>
      <c r="D30" s="34" t="s">
        <v>304</v>
      </c>
      <c r="E30" s="50"/>
      <c r="F30" s="29"/>
      <c r="G30" s="51" t="s">
        <v>304</v>
      </c>
      <c r="H30" s="51"/>
      <c r="I30" s="50"/>
    </row>
    <row r="31" spans="1:9" ht="21.75" customHeight="1">
      <c r="A31" s="29"/>
      <c r="B31" s="26"/>
      <c r="C31" s="29"/>
      <c r="D31" s="34" t="s">
        <v>305</v>
      </c>
      <c r="E31" s="50"/>
      <c r="F31" s="29"/>
      <c r="G31" s="51" t="s">
        <v>305</v>
      </c>
      <c r="H31" s="51"/>
      <c r="I31" s="50"/>
    </row>
    <row r="32" spans="1:9" ht="21.75" customHeight="1">
      <c r="A32" s="29"/>
      <c r="B32" s="26"/>
      <c r="C32" s="29" t="s">
        <v>313</v>
      </c>
      <c r="D32" s="34" t="s">
        <v>303</v>
      </c>
      <c r="E32" s="50"/>
      <c r="F32" s="29" t="s">
        <v>313</v>
      </c>
      <c r="G32" s="51" t="s">
        <v>303</v>
      </c>
      <c r="H32" s="51"/>
      <c r="I32" s="50"/>
    </row>
    <row r="33" spans="1:9" ht="21.75" customHeight="1">
      <c r="A33" s="29"/>
      <c r="B33" s="26"/>
      <c r="C33" s="29"/>
      <c r="D33" s="34" t="s">
        <v>304</v>
      </c>
      <c r="E33" s="50"/>
      <c r="F33" s="29"/>
      <c r="G33" s="51" t="s">
        <v>304</v>
      </c>
      <c r="H33" s="51"/>
      <c r="I33" s="50"/>
    </row>
    <row r="34" spans="1:9" ht="21.75" customHeight="1">
      <c r="A34" s="29"/>
      <c r="B34" s="26"/>
      <c r="C34" s="29"/>
      <c r="D34" s="34" t="s">
        <v>305</v>
      </c>
      <c r="E34" s="50"/>
      <c r="F34" s="29"/>
      <c r="G34" s="51" t="s">
        <v>305</v>
      </c>
      <c r="H34" s="51"/>
      <c r="I34" s="50"/>
    </row>
    <row r="35" spans="1:9" ht="21.75" customHeight="1">
      <c r="A35" s="29"/>
      <c r="B35" s="26"/>
      <c r="C35" s="29" t="s">
        <v>314</v>
      </c>
      <c r="D35" s="34" t="s">
        <v>303</v>
      </c>
      <c r="E35" s="50"/>
      <c r="F35" s="29" t="s">
        <v>314</v>
      </c>
      <c r="G35" s="51" t="s">
        <v>303</v>
      </c>
      <c r="H35" s="51"/>
      <c r="I35" s="50"/>
    </row>
    <row r="36" spans="1:9" ht="21.75" customHeight="1">
      <c r="A36" s="29"/>
      <c r="B36" s="26"/>
      <c r="C36" s="29"/>
      <c r="D36" s="34" t="s">
        <v>304</v>
      </c>
      <c r="E36" s="50"/>
      <c r="F36" s="29"/>
      <c r="G36" s="51" t="s">
        <v>304</v>
      </c>
      <c r="H36" s="51"/>
      <c r="I36" s="50"/>
    </row>
    <row r="37" spans="1:9" ht="21.75" customHeight="1">
      <c r="A37" s="29"/>
      <c r="B37" s="26"/>
      <c r="C37" s="29"/>
      <c r="D37" s="34" t="s">
        <v>305</v>
      </c>
      <c r="E37" s="50"/>
      <c r="F37" s="29"/>
      <c r="G37" s="51" t="s">
        <v>305</v>
      </c>
      <c r="H37" s="51"/>
      <c r="I37" s="50"/>
    </row>
    <row r="38" spans="1:9" ht="21.75" customHeight="1">
      <c r="A38" s="29"/>
      <c r="B38" s="26"/>
      <c r="C38" s="29" t="s">
        <v>309</v>
      </c>
      <c r="D38" s="50"/>
      <c r="E38" s="50"/>
      <c r="F38" s="29" t="s">
        <v>309</v>
      </c>
      <c r="G38" s="51"/>
      <c r="H38" s="51"/>
      <c r="I38" s="50"/>
    </row>
    <row r="39" spans="1:9" ht="21.75" customHeight="1">
      <c r="A39" s="29"/>
      <c r="B39" s="29" t="s">
        <v>315</v>
      </c>
      <c r="C39" s="29" t="s">
        <v>316</v>
      </c>
      <c r="D39" s="34" t="s">
        <v>303</v>
      </c>
      <c r="E39" s="26"/>
      <c r="F39" s="29" t="s">
        <v>316</v>
      </c>
      <c r="G39" s="51" t="s">
        <v>303</v>
      </c>
      <c r="H39" s="51"/>
      <c r="I39" s="50"/>
    </row>
    <row r="40" spans="1:9" ht="21.75" customHeight="1">
      <c r="A40" s="29"/>
      <c r="B40" s="29"/>
      <c r="C40" s="29"/>
      <c r="D40" s="34" t="s">
        <v>304</v>
      </c>
      <c r="E40" s="29"/>
      <c r="F40" s="29"/>
      <c r="G40" s="51" t="s">
        <v>304</v>
      </c>
      <c r="H40" s="51"/>
      <c r="I40" s="50"/>
    </row>
    <row r="41" spans="1:9" ht="21.75" customHeight="1">
      <c r="A41" s="29"/>
      <c r="B41" s="29"/>
      <c r="C41" s="29"/>
      <c r="D41" s="34" t="s">
        <v>305</v>
      </c>
      <c r="E41" s="29"/>
      <c r="F41" s="29"/>
      <c r="G41" s="51" t="s">
        <v>305</v>
      </c>
      <c r="H41" s="51"/>
      <c r="I41" s="50"/>
    </row>
    <row r="42" spans="1:9" ht="21.75" customHeight="1">
      <c r="A42" s="29"/>
      <c r="B42" s="29"/>
      <c r="C42" s="29" t="s">
        <v>309</v>
      </c>
      <c r="D42" s="50"/>
      <c r="E42" s="29"/>
      <c r="F42" s="29" t="s">
        <v>309</v>
      </c>
      <c r="G42" s="51"/>
      <c r="H42" s="51"/>
      <c r="I42" s="50"/>
    </row>
    <row r="43" spans="1:9" ht="21" customHeight="1">
      <c r="A43" s="52" t="s">
        <v>337</v>
      </c>
      <c r="B43" s="52"/>
      <c r="C43" s="52"/>
      <c r="D43" s="52"/>
      <c r="E43" s="52"/>
      <c r="F43" s="52"/>
      <c r="G43" s="52"/>
      <c r="H43" s="52"/>
      <c r="I43" s="5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S11" sqref="S10:S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4" width="10.5" style="0" customWidth="1"/>
    <col min="15" max="15" width="13.1601562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338</v>
      </c>
      <c r="C3" s="7" t="s">
        <v>339</v>
      </c>
      <c r="D3" s="7"/>
      <c r="E3" s="7" t="s">
        <v>340</v>
      </c>
      <c r="F3" s="7"/>
      <c r="G3" s="7" t="s">
        <v>341</v>
      </c>
      <c r="H3" s="7" t="s">
        <v>342</v>
      </c>
      <c r="I3" s="7"/>
      <c r="J3" s="7"/>
      <c r="K3" s="7"/>
      <c r="L3" s="7" t="s">
        <v>343</v>
      </c>
      <c r="M3" s="7"/>
      <c r="N3" s="7"/>
      <c r="O3" s="7"/>
    </row>
    <row r="4" spans="1:15" s="1" customFormat="1" ht="31.5" customHeight="1">
      <c r="A4" s="7"/>
      <c r="B4" s="7"/>
      <c r="C4" s="7" t="s">
        <v>344</v>
      </c>
      <c r="D4" s="7" t="s">
        <v>345</v>
      </c>
      <c r="E4" s="7" t="s">
        <v>344</v>
      </c>
      <c r="F4" s="7" t="s">
        <v>345</v>
      </c>
      <c r="G4" s="7"/>
      <c r="H4" s="7" t="s">
        <v>346</v>
      </c>
      <c r="I4" s="12" t="s">
        <v>347</v>
      </c>
      <c r="J4" s="7" t="s">
        <v>348</v>
      </c>
      <c r="K4" s="12" t="s">
        <v>349</v>
      </c>
      <c r="L4" s="7" t="s">
        <v>346</v>
      </c>
      <c r="M4" s="7" t="s">
        <v>350</v>
      </c>
      <c r="N4" s="7" t="s">
        <v>348</v>
      </c>
      <c r="O4" s="12" t="s">
        <v>349</v>
      </c>
    </row>
    <row r="5" spans="1:15" s="1" customFormat="1" ht="19.5" customHeight="1">
      <c r="A5" s="7">
        <v>1</v>
      </c>
      <c r="B5" s="8" t="s">
        <v>282</v>
      </c>
      <c r="C5" s="9"/>
      <c r="D5" s="9">
        <v>30</v>
      </c>
      <c r="E5" s="9"/>
      <c r="F5" s="9">
        <v>26</v>
      </c>
      <c r="G5" s="9">
        <v>12</v>
      </c>
      <c r="H5" s="9">
        <v>4</v>
      </c>
      <c r="I5" s="13">
        <v>111.25</v>
      </c>
      <c r="J5" s="9"/>
      <c r="K5" s="14">
        <v>184.904</v>
      </c>
      <c r="L5" s="9"/>
      <c r="M5" s="9"/>
      <c r="N5" s="9"/>
      <c r="O5" s="9">
        <v>2</v>
      </c>
    </row>
    <row r="6" spans="1:15" s="1" customFormat="1" ht="19.5" customHeight="1">
      <c r="A6" s="7">
        <v>2</v>
      </c>
      <c r="B6" s="8" t="s">
        <v>351</v>
      </c>
      <c r="C6" s="9"/>
      <c r="D6" s="9">
        <v>34</v>
      </c>
      <c r="E6" s="9"/>
      <c r="F6" s="9">
        <v>34</v>
      </c>
      <c r="G6" s="9">
        <v>6</v>
      </c>
      <c r="H6" s="9">
        <v>2</v>
      </c>
      <c r="I6" s="13">
        <v>41.67</v>
      </c>
      <c r="J6" s="9"/>
      <c r="K6" s="14">
        <v>36.4072</v>
      </c>
      <c r="L6" s="9"/>
      <c r="M6" s="9"/>
      <c r="N6" s="9"/>
      <c r="O6" s="9">
        <v>1</v>
      </c>
    </row>
    <row r="7" spans="1:15" s="1" customFormat="1" ht="19.5" customHeight="1">
      <c r="A7" s="7">
        <v>3</v>
      </c>
      <c r="B7" s="8" t="s">
        <v>352</v>
      </c>
      <c r="C7" s="9"/>
      <c r="D7" s="9">
        <v>21</v>
      </c>
      <c r="E7" s="9"/>
      <c r="F7" s="9">
        <v>21</v>
      </c>
      <c r="G7" s="9">
        <v>2</v>
      </c>
      <c r="H7" s="9">
        <v>4</v>
      </c>
      <c r="I7" s="13">
        <v>91</v>
      </c>
      <c r="J7" s="9"/>
      <c r="K7" s="14">
        <v>72.4102</v>
      </c>
      <c r="L7" s="9"/>
      <c r="M7" s="9"/>
      <c r="N7" s="9"/>
      <c r="O7" s="9">
        <v>2</v>
      </c>
    </row>
    <row r="8" spans="1:15" s="1" customFormat="1" ht="19.5" customHeight="1">
      <c r="A8" s="7">
        <v>4</v>
      </c>
      <c r="B8" s="8" t="s">
        <v>353</v>
      </c>
      <c r="C8" s="9"/>
      <c r="D8" s="9">
        <v>15</v>
      </c>
      <c r="E8" s="9"/>
      <c r="F8" s="9">
        <v>14</v>
      </c>
      <c r="G8" s="9">
        <v>0</v>
      </c>
      <c r="H8" s="9">
        <v>3</v>
      </c>
      <c r="I8" s="13">
        <v>74.06</v>
      </c>
      <c r="J8" s="9"/>
      <c r="K8" s="14">
        <v>214.3065</v>
      </c>
      <c r="L8" s="9"/>
      <c r="M8" s="9"/>
      <c r="N8" s="9"/>
      <c r="O8" s="9">
        <v>1</v>
      </c>
    </row>
    <row r="9" spans="1:15" s="1" customFormat="1" ht="19.5" customHeight="1">
      <c r="A9" s="7">
        <v>5</v>
      </c>
      <c r="B9" s="7"/>
      <c r="C9" s="9"/>
      <c r="D9" s="9"/>
      <c r="E9" s="9"/>
      <c r="F9" s="9"/>
      <c r="G9" s="9"/>
      <c r="H9" s="9"/>
      <c r="I9" s="13"/>
      <c r="J9" s="9"/>
      <c r="K9" s="13"/>
      <c r="L9" s="9"/>
      <c r="M9" s="9"/>
      <c r="N9" s="9"/>
      <c r="O9" s="9"/>
    </row>
    <row r="10" spans="1:15" s="1" customFormat="1" ht="19.5" customHeight="1">
      <c r="A10" s="7">
        <v>6</v>
      </c>
      <c r="B10" s="7"/>
      <c r="C10" s="7"/>
      <c r="D10" s="7"/>
      <c r="E10" s="7"/>
      <c r="F10" s="7"/>
      <c r="G10" s="7"/>
      <c r="H10" s="7"/>
      <c r="I10" s="15"/>
      <c r="J10" s="7"/>
      <c r="K10" s="15"/>
      <c r="L10" s="7"/>
      <c r="M10" s="7"/>
      <c r="N10" s="7"/>
      <c r="O10" s="7"/>
    </row>
    <row r="11" spans="1:15" s="1" customFormat="1" ht="19.5" customHeight="1">
      <c r="A11" s="7">
        <v>7</v>
      </c>
      <c r="B11" s="7"/>
      <c r="C11" s="7"/>
      <c r="D11" s="7"/>
      <c r="E11" s="7"/>
      <c r="F11" s="7"/>
      <c r="G11" s="7"/>
      <c r="H11" s="7"/>
      <c r="I11" s="15"/>
      <c r="J11" s="7"/>
      <c r="K11" s="15"/>
      <c r="L11" s="7"/>
      <c r="M11" s="7"/>
      <c r="N11" s="7"/>
      <c r="O11" s="7"/>
    </row>
    <row r="12" spans="1:15" s="1" customFormat="1" ht="19.5" customHeight="1">
      <c r="A12" s="7">
        <v>8</v>
      </c>
      <c r="B12" s="7"/>
      <c r="C12" s="7"/>
      <c r="D12" s="7"/>
      <c r="E12" s="7"/>
      <c r="F12" s="7"/>
      <c r="G12" s="7"/>
      <c r="H12" s="7"/>
      <c r="I12" s="15"/>
      <c r="J12" s="7"/>
      <c r="K12" s="15"/>
      <c r="L12" s="7"/>
      <c r="M12" s="7"/>
      <c r="N12" s="7"/>
      <c r="O12" s="7"/>
    </row>
    <row r="13" spans="1:15" s="1" customFormat="1" ht="19.5" customHeight="1">
      <c r="A13" s="7">
        <v>9</v>
      </c>
      <c r="B13" s="7"/>
      <c r="C13" s="7"/>
      <c r="D13" s="7"/>
      <c r="E13" s="7"/>
      <c r="F13" s="7"/>
      <c r="G13" s="7"/>
      <c r="H13" s="7"/>
      <c r="I13" s="15"/>
      <c r="J13" s="7"/>
      <c r="K13" s="15"/>
      <c r="L13" s="7"/>
      <c r="M13" s="7"/>
      <c r="N13" s="7"/>
      <c r="O13" s="7"/>
    </row>
    <row r="14" spans="1:15" s="1" customFormat="1" ht="19.5" customHeight="1">
      <c r="A14" s="7">
        <v>10</v>
      </c>
      <c r="B14" s="7"/>
      <c r="C14" s="7"/>
      <c r="D14" s="7"/>
      <c r="E14" s="7"/>
      <c r="F14" s="7"/>
      <c r="G14" s="7"/>
      <c r="H14" s="7"/>
      <c r="I14" s="15"/>
      <c r="J14" s="7"/>
      <c r="K14" s="15"/>
      <c r="L14" s="7"/>
      <c r="M14" s="7"/>
      <c r="N14" s="7"/>
      <c r="O14" s="7"/>
    </row>
    <row r="15" spans="1:15" s="1" customFormat="1" ht="19.5" customHeight="1">
      <c r="A15" s="7">
        <v>11</v>
      </c>
      <c r="B15" s="7"/>
      <c r="C15" s="7"/>
      <c r="D15" s="7"/>
      <c r="E15" s="7"/>
      <c r="F15" s="7"/>
      <c r="G15" s="7"/>
      <c r="H15" s="7"/>
      <c r="I15" s="15"/>
      <c r="J15" s="7"/>
      <c r="K15" s="15"/>
      <c r="L15" s="7"/>
      <c r="M15" s="7"/>
      <c r="N15" s="7"/>
      <c r="O15" s="7"/>
    </row>
    <row r="16" spans="1:15" s="1" customFormat="1" ht="19.5" customHeight="1">
      <c r="A16" s="7">
        <v>12</v>
      </c>
      <c r="B16" s="7"/>
      <c r="C16" s="7"/>
      <c r="D16" s="7"/>
      <c r="E16" s="7"/>
      <c r="F16" s="7"/>
      <c r="G16" s="7"/>
      <c r="H16" s="7"/>
      <c r="I16" s="15"/>
      <c r="J16" s="7"/>
      <c r="K16" s="15"/>
      <c r="L16" s="7"/>
      <c r="M16" s="7"/>
      <c r="N16" s="7"/>
      <c r="O16" s="7"/>
    </row>
    <row r="17" spans="1:15" s="1" customFormat="1" ht="19.5" customHeight="1">
      <c r="A17" s="7">
        <v>13</v>
      </c>
      <c r="B17" s="7"/>
      <c r="C17" s="7"/>
      <c r="D17" s="7"/>
      <c r="E17" s="7"/>
      <c r="F17" s="7"/>
      <c r="G17" s="7"/>
      <c r="H17" s="7"/>
      <c r="I17" s="15"/>
      <c r="J17" s="7"/>
      <c r="K17" s="15"/>
      <c r="L17" s="7"/>
      <c r="M17" s="7"/>
      <c r="N17" s="7"/>
      <c r="O17" s="7"/>
    </row>
    <row r="18" spans="1:15" s="1" customFormat="1" ht="19.5" customHeight="1">
      <c r="A18" s="7">
        <v>14</v>
      </c>
      <c r="B18" s="7"/>
      <c r="C18" s="7"/>
      <c r="D18" s="7"/>
      <c r="E18" s="7"/>
      <c r="F18" s="7"/>
      <c r="G18" s="7"/>
      <c r="H18" s="7"/>
      <c r="I18" s="15"/>
      <c r="J18" s="7"/>
      <c r="K18" s="15"/>
      <c r="L18" s="7"/>
      <c r="M18" s="7"/>
      <c r="N18" s="7"/>
      <c r="O18" s="7"/>
    </row>
    <row r="19" spans="1:15" s="2" customFormat="1" ht="19.5" customHeight="1">
      <c r="A19" s="7"/>
      <c r="B19" s="9" t="s">
        <v>125</v>
      </c>
      <c r="C19" s="9">
        <f>SUM(C5:C18)</f>
        <v>0</v>
      </c>
      <c r="D19" s="9">
        <f aca="true" t="shared" si="0" ref="D19:O19">SUM(D5:D18)</f>
        <v>100</v>
      </c>
      <c r="E19" s="9">
        <f t="shared" si="0"/>
        <v>0</v>
      </c>
      <c r="F19" s="9">
        <f t="shared" si="0"/>
        <v>95</v>
      </c>
      <c r="G19" s="9">
        <f t="shared" si="0"/>
        <v>20</v>
      </c>
      <c r="H19" s="9">
        <f t="shared" si="0"/>
        <v>13</v>
      </c>
      <c r="I19" s="9">
        <f t="shared" si="0"/>
        <v>317.98</v>
      </c>
      <c r="J19" s="9">
        <f t="shared" si="0"/>
        <v>0</v>
      </c>
      <c r="K19" s="9">
        <f t="shared" si="0"/>
        <v>508.02790000000005</v>
      </c>
      <c r="L19" s="9">
        <f t="shared" si="0"/>
        <v>0</v>
      </c>
      <c r="M19" s="9">
        <f t="shared" si="0"/>
        <v>0</v>
      </c>
      <c r="N19" s="9">
        <f t="shared" si="0"/>
        <v>0</v>
      </c>
      <c r="O19" s="9">
        <f t="shared" si="0"/>
        <v>6</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78" t="s">
        <v>5</v>
      </c>
      <c r="B1" s="178"/>
      <c r="C1" s="178"/>
      <c r="D1" s="178"/>
      <c r="E1" s="178"/>
      <c r="F1" s="178"/>
      <c r="G1" s="178"/>
      <c r="H1" s="178"/>
      <c r="I1" s="178"/>
      <c r="J1" s="178"/>
      <c r="K1" s="178"/>
      <c r="L1" s="178"/>
    </row>
    <row r="2" spans="1:12" s="176" customFormat="1" ht="24.75" customHeight="1">
      <c r="A2" s="179" t="s">
        <v>6</v>
      </c>
      <c r="B2" s="180" t="s">
        <v>7</v>
      </c>
      <c r="C2" s="181"/>
      <c r="D2" s="181"/>
      <c r="E2" s="181"/>
      <c r="F2" s="181"/>
      <c r="G2" s="181"/>
      <c r="H2" s="181"/>
      <c r="I2" s="181"/>
      <c r="J2" s="185"/>
      <c r="K2" s="179" t="s">
        <v>8</v>
      </c>
      <c r="L2" s="179" t="s">
        <v>9</v>
      </c>
    </row>
    <row r="3" spans="1:12" s="177" customFormat="1" ht="24.75" customHeight="1">
      <c r="A3" s="182" t="s">
        <v>10</v>
      </c>
      <c r="B3" s="183" t="s">
        <v>11</v>
      </c>
      <c r="C3" s="183"/>
      <c r="D3" s="183"/>
      <c r="E3" s="183"/>
      <c r="F3" s="183"/>
      <c r="G3" s="183"/>
      <c r="H3" s="183"/>
      <c r="I3" s="183"/>
      <c r="J3" s="183"/>
      <c r="K3" s="182" t="s">
        <v>12</v>
      </c>
      <c r="L3" s="182"/>
    </row>
    <row r="4" spans="1:12" s="177" customFormat="1" ht="24.75" customHeight="1">
      <c r="A4" s="182" t="s">
        <v>13</v>
      </c>
      <c r="B4" s="183" t="s">
        <v>14</v>
      </c>
      <c r="C4" s="183"/>
      <c r="D4" s="183"/>
      <c r="E4" s="183"/>
      <c r="F4" s="183"/>
      <c r="G4" s="183"/>
      <c r="H4" s="183"/>
      <c r="I4" s="183"/>
      <c r="J4" s="183"/>
      <c r="K4" s="182" t="s">
        <v>12</v>
      </c>
      <c r="L4" s="186"/>
    </row>
    <row r="5" spans="1:12" s="177" customFormat="1" ht="24.75" customHeight="1">
      <c r="A5" s="182" t="s">
        <v>15</v>
      </c>
      <c r="B5" s="183" t="s">
        <v>16</v>
      </c>
      <c r="C5" s="183"/>
      <c r="D5" s="183"/>
      <c r="E5" s="183"/>
      <c r="F5" s="183"/>
      <c r="G5" s="183"/>
      <c r="H5" s="183"/>
      <c r="I5" s="183"/>
      <c r="J5" s="183"/>
      <c r="K5" s="182" t="s">
        <v>12</v>
      </c>
      <c r="L5" s="186"/>
    </row>
    <row r="6" spans="1:12" s="177" customFormat="1" ht="24.75" customHeight="1">
      <c r="A6" s="182" t="s">
        <v>17</v>
      </c>
      <c r="B6" s="183" t="s">
        <v>18</v>
      </c>
      <c r="C6" s="183"/>
      <c r="D6" s="183"/>
      <c r="E6" s="183"/>
      <c r="F6" s="183"/>
      <c r="G6" s="183"/>
      <c r="H6" s="183"/>
      <c r="I6" s="183"/>
      <c r="J6" s="183"/>
      <c r="K6" s="182" t="s">
        <v>12</v>
      </c>
      <c r="L6" s="183"/>
    </row>
    <row r="7" spans="1:12" s="177" customFormat="1" ht="24.75" customHeight="1">
      <c r="A7" s="182" t="s">
        <v>19</v>
      </c>
      <c r="B7" s="183" t="s">
        <v>20</v>
      </c>
      <c r="C7" s="183"/>
      <c r="D7" s="183"/>
      <c r="E7" s="183"/>
      <c r="F7" s="183"/>
      <c r="G7" s="183"/>
      <c r="H7" s="183"/>
      <c r="I7" s="183"/>
      <c r="J7" s="183"/>
      <c r="K7" s="182" t="s">
        <v>12</v>
      </c>
      <c r="L7" s="187"/>
    </row>
    <row r="8" spans="1:12" s="177" customFormat="1" ht="24.75" customHeight="1">
      <c r="A8" s="182" t="s">
        <v>21</v>
      </c>
      <c r="B8" s="183" t="s">
        <v>22</v>
      </c>
      <c r="C8" s="183"/>
      <c r="D8" s="183"/>
      <c r="E8" s="183"/>
      <c r="F8" s="183"/>
      <c r="G8" s="183"/>
      <c r="H8" s="183"/>
      <c r="I8" s="183"/>
      <c r="J8" s="183"/>
      <c r="K8" s="182" t="s">
        <v>12</v>
      </c>
      <c r="L8" s="187"/>
    </row>
    <row r="9" spans="1:12" s="177" customFormat="1" ht="24.75" customHeight="1">
      <c r="A9" s="182" t="s">
        <v>23</v>
      </c>
      <c r="B9" s="183" t="s">
        <v>24</v>
      </c>
      <c r="C9" s="183"/>
      <c r="D9" s="183"/>
      <c r="E9" s="183"/>
      <c r="F9" s="183"/>
      <c r="G9" s="183"/>
      <c r="H9" s="183"/>
      <c r="I9" s="183"/>
      <c r="J9" s="183"/>
      <c r="K9" s="182" t="s">
        <v>12</v>
      </c>
      <c r="L9" s="187"/>
    </row>
    <row r="10" spans="1:12" s="177" customFormat="1" ht="24.75" customHeight="1">
      <c r="A10" s="182" t="s">
        <v>25</v>
      </c>
      <c r="B10" s="183" t="s">
        <v>26</v>
      </c>
      <c r="C10" s="183"/>
      <c r="D10" s="183"/>
      <c r="E10" s="183"/>
      <c r="F10" s="183"/>
      <c r="G10" s="183"/>
      <c r="H10" s="183"/>
      <c r="I10" s="183"/>
      <c r="J10" s="183"/>
      <c r="K10" s="182" t="s">
        <v>12</v>
      </c>
      <c r="L10" s="187"/>
    </row>
    <row r="11" spans="1:12" s="177" customFormat="1" ht="24.75" customHeight="1">
      <c r="A11" s="182" t="s">
        <v>27</v>
      </c>
      <c r="B11" s="183" t="s">
        <v>28</v>
      </c>
      <c r="C11" s="183"/>
      <c r="D11" s="183"/>
      <c r="E11" s="183"/>
      <c r="F11" s="183"/>
      <c r="G11" s="183"/>
      <c r="H11" s="183"/>
      <c r="I11" s="183"/>
      <c r="J11" s="183"/>
      <c r="K11" s="182" t="s">
        <v>29</v>
      </c>
      <c r="L11" s="182" t="s">
        <v>30</v>
      </c>
    </row>
    <row r="12" spans="1:12" s="177" customFormat="1" ht="24.75" customHeight="1">
      <c r="A12" s="182" t="s">
        <v>31</v>
      </c>
      <c r="B12" s="183" t="s">
        <v>32</v>
      </c>
      <c r="C12" s="183"/>
      <c r="D12" s="183"/>
      <c r="E12" s="183"/>
      <c r="F12" s="183"/>
      <c r="G12" s="183"/>
      <c r="H12" s="183"/>
      <c r="I12" s="183"/>
      <c r="J12" s="183"/>
      <c r="K12" s="182" t="s">
        <v>12</v>
      </c>
      <c r="L12" s="182"/>
    </row>
    <row r="13" spans="1:12" s="177" customFormat="1" ht="24.75" customHeight="1">
      <c r="A13" s="182" t="s">
        <v>33</v>
      </c>
      <c r="B13" s="183" t="s">
        <v>34</v>
      </c>
      <c r="C13" s="183"/>
      <c r="D13" s="183"/>
      <c r="E13" s="183"/>
      <c r="F13" s="183"/>
      <c r="G13" s="183"/>
      <c r="H13" s="183"/>
      <c r="I13" s="183"/>
      <c r="J13" s="183"/>
      <c r="K13" s="182" t="s">
        <v>12</v>
      </c>
      <c r="L13" s="182"/>
    </row>
    <row r="14" spans="1:12" s="177" customFormat="1" ht="24.75" customHeight="1">
      <c r="A14" s="182" t="s">
        <v>35</v>
      </c>
      <c r="B14" s="184" t="s">
        <v>36</v>
      </c>
      <c r="C14" s="184"/>
      <c r="D14" s="184"/>
      <c r="E14" s="184"/>
      <c r="F14" s="184"/>
      <c r="G14" s="184"/>
      <c r="H14" s="184"/>
      <c r="I14" s="184"/>
      <c r="J14" s="184"/>
      <c r="K14" s="182" t="s">
        <v>12</v>
      </c>
      <c r="L14" s="188"/>
    </row>
    <row r="15" spans="1:12" ht="24.75" customHeight="1">
      <c r="A15" s="182" t="s">
        <v>37</v>
      </c>
      <c r="B15" s="183" t="s">
        <v>38</v>
      </c>
      <c r="C15" s="183"/>
      <c r="D15" s="183"/>
      <c r="E15" s="183"/>
      <c r="F15" s="183"/>
      <c r="G15" s="183"/>
      <c r="H15" s="183"/>
      <c r="I15" s="183"/>
      <c r="J15" s="183"/>
      <c r="K15" s="182" t="s">
        <v>29</v>
      </c>
      <c r="L15" s="189"/>
    </row>
    <row r="16" spans="1:12" ht="24.75" customHeight="1">
      <c r="A16" s="182" t="s">
        <v>39</v>
      </c>
      <c r="B16" s="183" t="s">
        <v>40</v>
      </c>
      <c r="C16" s="183"/>
      <c r="D16" s="183"/>
      <c r="E16" s="183"/>
      <c r="F16" s="183"/>
      <c r="G16" s="183"/>
      <c r="H16" s="183"/>
      <c r="I16" s="183"/>
      <c r="J16" s="183"/>
      <c r="K16" s="182" t="s">
        <v>29</v>
      </c>
      <c r="L16" s="189"/>
    </row>
    <row r="17" spans="1:12" ht="24.75" customHeight="1">
      <c r="A17" s="182" t="s">
        <v>41</v>
      </c>
      <c r="B17" s="183" t="s">
        <v>42</v>
      </c>
      <c r="C17" s="183"/>
      <c r="D17" s="183"/>
      <c r="E17" s="183"/>
      <c r="F17" s="183"/>
      <c r="G17" s="183"/>
      <c r="H17" s="183"/>
      <c r="I17" s="183"/>
      <c r="J17" s="183"/>
      <c r="K17" s="182" t="s">
        <v>29</v>
      </c>
      <c r="L17" s="189"/>
    </row>
    <row r="18" spans="1:12" ht="24.75" customHeight="1">
      <c r="A18" s="182" t="s">
        <v>43</v>
      </c>
      <c r="B18" s="183" t="s">
        <v>44</v>
      </c>
      <c r="C18" s="183"/>
      <c r="D18" s="183"/>
      <c r="E18" s="183"/>
      <c r="F18" s="183"/>
      <c r="G18" s="183"/>
      <c r="H18" s="183"/>
      <c r="I18" s="183"/>
      <c r="J18" s="183"/>
      <c r="K18" s="182" t="s">
        <v>12</v>
      </c>
      <c r="L18" s="189"/>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5" sqref="F15"/>
    </sheetView>
  </sheetViews>
  <sheetFormatPr defaultColWidth="9.16015625" defaultRowHeight="12.75" customHeight="1"/>
  <cols>
    <col min="1" max="1" width="40.5" style="0" customWidth="1"/>
    <col min="2" max="2" width="23.33203125" style="166" customWidth="1"/>
    <col min="3" max="3" width="41" style="0" customWidth="1"/>
    <col min="4" max="4" width="28.66015625" style="166" customWidth="1"/>
    <col min="5" max="5" width="43" style="0" customWidth="1"/>
    <col min="6" max="6" width="24.16015625" style="167" customWidth="1"/>
  </cols>
  <sheetData>
    <row r="1" spans="1:6" ht="13.5" customHeight="1">
      <c r="A1" s="106" t="s">
        <v>10</v>
      </c>
      <c r="B1" s="113"/>
      <c r="C1" s="107"/>
      <c r="D1" s="113"/>
      <c r="E1" s="107"/>
      <c r="F1" s="168"/>
    </row>
    <row r="2" spans="1:6" ht="16.5" customHeight="1">
      <c r="A2" s="169" t="s">
        <v>11</v>
      </c>
      <c r="B2" s="169"/>
      <c r="C2" s="169"/>
      <c r="D2" s="169"/>
      <c r="E2" s="169"/>
      <c r="F2" s="169"/>
    </row>
    <row r="3" spans="1:6" ht="15" customHeight="1">
      <c r="A3" s="111"/>
      <c r="B3" s="111"/>
      <c r="C3" s="112"/>
      <c r="D3" s="170"/>
      <c r="E3" s="113"/>
      <c r="F3" s="113" t="s">
        <v>45</v>
      </c>
    </row>
    <row r="4" spans="1:6" ht="18.75" customHeight="1">
      <c r="A4" s="114" t="s">
        <v>46</v>
      </c>
      <c r="B4" s="114"/>
      <c r="C4" s="114" t="s">
        <v>47</v>
      </c>
      <c r="D4" s="114"/>
      <c r="E4" s="114"/>
      <c r="F4" s="114"/>
    </row>
    <row r="5" spans="1:6" ht="18.75" customHeight="1">
      <c r="A5" s="114" t="s">
        <v>48</v>
      </c>
      <c r="B5" s="114" t="s">
        <v>49</v>
      </c>
      <c r="C5" s="114" t="s">
        <v>50</v>
      </c>
      <c r="D5" s="115" t="s">
        <v>49</v>
      </c>
      <c r="E5" s="114" t="s">
        <v>51</v>
      </c>
      <c r="F5" s="114" t="s">
        <v>49</v>
      </c>
    </row>
    <row r="6" spans="1:6" ht="18.75" customHeight="1">
      <c r="A6" s="152" t="s">
        <v>52</v>
      </c>
      <c r="B6" s="121">
        <f>B7+B12+B13+B15+B16+B17</f>
        <v>1485.96</v>
      </c>
      <c r="C6" s="152" t="s">
        <v>52</v>
      </c>
      <c r="D6" s="121">
        <f>SUM(D7:D34)</f>
        <v>1485.96</v>
      </c>
      <c r="E6" s="123" t="s">
        <v>52</v>
      </c>
      <c r="F6" s="121">
        <f>F7+F12+F23+F24+F25</f>
        <v>1485.96</v>
      </c>
    </row>
    <row r="7" spans="1:6" ht="18.75" customHeight="1">
      <c r="A7" s="116" t="s">
        <v>53</v>
      </c>
      <c r="B7" s="121">
        <f>B8+B10+B11</f>
        <v>1485.96</v>
      </c>
      <c r="C7" s="153" t="s">
        <v>54</v>
      </c>
      <c r="D7" s="124"/>
      <c r="E7" s="123" t="s">
        <v>55</v>
      </c>
      <c r="F7" s="121">
        <f>SUM(F8:F11)</f>
        <v>1085.96</v>
      </c>
    </row>
    <row r="8" spans="1:8" ht="18.75" customHeight="1">
      <c r="A8" s="116" t="s">
        <v>56</v>
      </c>
      <c r="B8" s="124">
        <v>1485.96</v>
      </c>
      <c r="C8" s="153" t="s">
        <v>57</v>
      </c>
      <c r="D8" s="124"/>
      <c r="E8" s="123" t="s">
        <v>58</v>
      </c>
      <c r="F8" s="124">
        <v>973.44</v>
      </c>
      <c r="H8" s="64"/>
    </row>
    <row r="9" spans="1:6" ht="18.75" customHeight="1">
      <c r="A9" s="154" t="s">
        <v>59</v>
      </c>
      <c r="B9" s="124"/>
      <c r="C9" s="153" t="s">
        <v>60</v>
      </c>
      <c r="D9" s="124"/>
      <c r="E9" s="123" t="s">
        <v>61</v>
      </c>
      <c r="F9" s="124">
        <v>91.95</v>
      </c>
    </row>
    <row r="10" spans="1:6" ht="18.75" customHeight="1">
      <c r="A10" s="116" t="s">
        <v>62</v>
      </c>
      <c r="B10" s="124"/>
      <c r="C10" s="153" t="s">
        <v>63</v>
      </c>
      <c r="D10" s="124"/>
      <c r="E10" s="123" t="s">
        <v>64</v>
      </c>
      <c r="F10" s="124">
        <v>20.57</v>
      </c>
    </row>
    <row r="11" spans="1:6" ht="18.75" customHeight="1">
      <c r="A11" s="116" t="s">
        <v>65</v>
      </c>
      <c r="B11" s="124"/>
      <c r="C11" s="153" t="s">
        <v>66</v>
      </c>
      <c r="D11" s="124"/>
      <c r="E11" s="123" t="s">
        <v>67</v>
      </c>
      <c r="F11" s="124"/>
    </row>
    <row r="12" spans="1:6" ht="18.75" customHeight="1">
      <c r="A12" s="116" t="s">
        <v>68</v>
      </c>
      <c r="B12" s="124"/>
      <c r="C12" s="153" t="s">
        <v>69</v>
      </c>
      <c r="D12" s="124"/>
      <c r="E12" s="123" t="s">
        <v>70</v>
      </c>
      <c r="F12" s="121">
        <f>SUM(F13:F22)</f>
        <v>400</v>
      </c>
    </row>
    <row r="13" spans="1:6" ht="18.75" customHeight="1">
      <c r="A13" s="116" t="s">
        <v>71</v>
      </c>
      <c r="B13" s="124"/>
      <c r="C13" s="153" t="s">
        <v>72</v>
      </c>
      <c r="D13" s="124"/>
      <c r="E13" s="123" t="s">
        <v>58</v>
      </c>
      <c r="F13" s="124"/>
    </row>
    <row r="14" spans="1:6" ht="18.75" customHeight="1">
      <c r="A14" s="116" t="s">
        <v>73</v>
      </c>
      <c r="B14" s="124"/>
      <c r="C14" s="153" t="s">
        <v>74</v>
      </c>
      <c r="D14" s="124"/>
      <c r="E14" s="123" t="s">
        <v>61</v>
      </c>
      <c r="F14" s="124"/>
    </row>
    <row r="15" spans="1:6" ht="18.75" customHeight="1">
      <c r="A15" s="116" t="s">
        <v>75</v>
      </c>
      <c r="B15" s="124"/>
      <c r="C15" s="153" t="s">
        <v>76</v>
      </c>
      <c r="D15" s="124"/>
      <c r="E15" s="123" t="s">
        <v>77</v>
      </c>
      <c r="F15" s="124"/>
    </row>
    <row r="16" spans="1:6" ht="18.75" customHeight="1">
      <c r="A16" s="155" t="s">
        <v>78</v>
      </c>
      <c r="B16" s="124"/>
      <c r="C16" s="153" t="s">
        <v>79</v>
      </c>
      <c r="D16" s="124"/>
      <c r="E16" s="123" t="s">
        <v>80</v>
      </c>
      <c r="F16" s="124"/>
    </row>
    <row r="17" spans="1:6" ht="18.75" customHeight="1">
      <c r="A17" s="155" t="s">
        <v>81</v>
      </c>
      <c r="B17" s="124"/>
      <c r="C17" s="153" t="s">
        <v>82</v>
      </c>
      <c r="D17" s="124"/>
      <c r="E17" s="123" t="s">
        <v>83</v>
      </c>
      <c r="F17" s="124"/>
    </row>
    <row r="18" spans="1:6" ht="18.75" customHeight="1">
      <c r="A18" s="155"/>
      <c r="B18" s="171"/>
      <c r="C18" s="153" t="s">
        <v>84</v>
      </c>
      <c r="D18" s="124"/>
      <c r="E18" s="123" t="s">
        <v>85</v>
      </c>
      <c r="F18" s="124"/>
    </row>
    <row r="19" spans="1:6" ht="18.75" customHeight="1">
      <c r="A19" s="125"/>
      <c r="B19" s="172"/>
      <c r="C19" s="153" t="s">
        <v>86</v>
      </c>
      <c r="D19" s="124"/>
      <c r="E19" s="123" t="s">
        <v>87</v>
      </c>
      <c r="F19" s="124"/>
    </row>
    <row r="20" spans="1:6" ht="18.75" customHeight="1">
      <c r="A20" s="125"/>
      <c r="B20" s="171"/>
      <c r="C20" s="153" t="s">
        <v>88</v>
      </c>
      <c r="D20" s="124"/>
      <c r="E20" s="123" t="s">
        <v>89</v>
      </c>
      <c r="F20" s="124"/>
    </row>
    <row r="21" spans="1:6" ht="18.75" customHeight="1">
      <c r="A21" s="80"/>
      <c r="B21" s="171"/>
      <c r="C21" s="153" t="s">
        <v>90</v>
      </c>
      <c r="D21" s="124"/>
      <c r="E21" s="123" t="s">
        <v>91</v>
      </c>
      <c r="F21" s="124"/>
    </row>
    <row r="22" spans="1:6" ht="18.75" customHeight="1">
      <c r="A22" s="81"/>
      <c r="B22" s="171"/>
      <c r="C22" s="153" t="s">
        <v>92</v>
      </c>
      <c r="D22" s="124"/>
      <c r="E22" s="123" t="s">
        <v>93</v>
      </c>
      <c r="F22" s="124">
        <v>400</v>
      </c>
    </row>
    <row r="23" spans="1:6" ht="18.75" customHeight="1">
      <c r="A23" s="156"/>
      <c r="B23" s="171"/>
      <c r="C23" s="153" t="s">
        <v>94</v>
      </c>
      <c r="D23" s="124"/>
      <c r="E23" s="127" t="s">
        <v>95</v>
      </c>
      <c r="F23" s="124"/>
    </row>
    <row r="24" spans="1:6" ht="18.75" customHeight="1">
      <c r="A24" s="156"/>
      <c r="B24" s="171"/>
      <c r="C24" s="153" t="s">
        <v>96</v>
      </c>
      <c r="D24" s="124"/>
      <c r="E24" s="127" t="s">
        <v>97</v>
      </c>
      <c r="F24" s="124"/>
    </row>
    <row r="25" spans="1:7" ht="18.75" customHeight="1">
      <c r="A25" s="156"/>
      <c r="B25" s="171"/>
      <c r="C25" s="153" t="s">
        <v>98</v>
      </c>
      <c r="D25" s="124">
        <v>1485.96</v>
      </c>
      <c r="E25" s="127" t="s">
        <v>99</v>
      </c>
      <c r="F25" s="124"/>
      <c r="G25" s="64"/>
    </row>
    <row r="26" spans="1:8" ht="18.75" customHeight="1">
      <c r="A26" s="156"/>
      <c r="B26" s="171"/>
      <c r="C26" s="153" t="s">
        <v>100</v>
      </c>
      <c r="D26" s="124"/>
      <c r="E26" s="127"/>
      <c r="F26" s="124"/>
      <c r="G26" s="64"/>
      <c r="H26" s="64"/>
    </row>
    <row r="27" spans="1:8" ht="18.75" customHeight="1">
      <c r="A27" s="81"/>
      <c r="B27" s="172"/>
      <c r="C27" s="153" t="s">
        <v>101</v>
      </c>
      <c r="D27" s="124"/>
      <c r="E27" s="123"/>
      <c r="F27" s="124"/>
      <c r="G27" s="64"/>
      <c r="H27" s="64"/>
    </row>
    <row r="28" spans="1:8" ht="18.75" customHeight="1">
      <c r="A28" s="156"/>
      <c r="B28" s="171"/>
      <c r="C28" s="153" t="s">
        <v>102</v>
      </c>
      <c r="D28" s="124"/>
      <c r="E28" s="123"/>
      <c r="F28" s="124"/>
      <c r="G28" s="64"/>
      <c r="H28" s="64"/>
    </row>
    <row r="29" spans="1:8" ht="18.75" customHeight="1">
      <c r="A29" s="81"/>
      <c r="B29" s="172"/>
      <c r="C29" s="153" t="s">
        <v>103</v>
      </c>
      <c r="D29" s="124"/>
      <c r="E29" s="123"/>
      <c r="F29" s="124"/>
      <c r="G29" s="64"/>
      <c r="H29" s="64"/>
    </row>
    <row r="30" spans="1:7" ht="18.75" customHeight="1">
      <c r="A30" s="81"/>
      <c r="B30" s="171"/>
      <c r="C30" s="153" t="s">
        <v>104</v>
      </c>
      <c r="D30" s="124"/>
      <c r="E30" s="123"/>
      <c r="F30" s="124"/>
      <c r="G30" s="64"/>
    </row>
    <row r="31" spans="1:7" ht="18.75" customHeight="1">
      <c r="A31" s="81"/>
      <c r="B31" s="171"/>
      <c r="C31" s="153" t="s">
        <v>105</v>
      </c>
      <c r="D31" s="124"/>
      <c r="E31" s="123"/>
      <c r="F31" s="124"/>
      <c r="G31" s="64"/>
    </row>
    <row r="32" spans="1:7" ht="18.75" customHeight="1">
      <c r="A32" s="81"/>
      <c r="B32" s="171"/>
      <c r="C32" s="153" t="s">
        <v>106</v>
      </c>
      <c r="D32" s="124"/>
      <c r="E32" s="123"/>
      <c r="F32" s="124"/>
      <c r="G32" s="64"/>
    </row>
    <row r="33" spans="1:8" ht="18.75" customHeight="1">
      <c r="A33" s="81"/>
      <c r="B33" s="171"/>
      <c r="C33" s="153" t="s">
        <v>107</v>
      </c>
      <c r="D33" s="124"/>
      <c r="E33" s="123"/>
      <c r="F33" s="124"/>
      <c r="G33" s="64"/>
      <c r="H33" s="64"/>
    </row>
    <row r="34" spans="1:7" ht="18.75" customHeight="1">
      <c r="A34" s="80"/>
      <c r="B34" s="171"/>
      <c r="C34" s="153" t="s">
        <v>108</v>
      </c>
      <c r="D34" s="124"/>
      <c r="E34" s="123"/>
      <c r="F34" s="124"/>
      <c r="G34" s="64"/>
    </row>
    <row r="35" spans="1:6" ht="18.75" customHeight="1">
      <c r="A35" s="81"/>
      <c r="B35" s="171"/>
      <c r="C35" s="120"/>
      <c r="D35" s="124"/>
      <c r="E35" s="123"/>
      <c r="F35" s="124"/>
    </row>
    <row r="36" spans="1:6" ht="18.75" customHeight="1">
      <c r="A36" s="81"/>
      <c r="B36" s="171"/>
      <c r="C36" s="118"/>
      <c r="D36" s="173"/>
      <c r="E36" s="123"/>
      <c r="F36" s="124"/>
    </row>
    <row r="37" spans="1:6" ht="18.75" customHeight="1">
      <c r="A37" s="81"/>
      <c r="B37" s="171"/>
      <c r="C37" s="118"/>
      <c r="D37" s="173"/>
      <c r="E37" s="123"/>
      <c r="F37" s="129"/>
    </row>
    <row r="38" spans="1:6" ht="18.75" customHeight="1">
      <c r="A38" s="115" t="s">
        <v>109</v>
      </c>
      <c r="B38" s="130">
        <f>SUM(B6,B18)</f>
        <v>1485.96</v>
      </c>
      <c r="C38" s="115" t="s">
        <v>110</v>
      </c>
      <c r="D38" s="130">
        <f>SUM(D6,D35)</f>
        <v>1485.96</v>
      </c>
      <c r="E38" s="115" t="s">
        <v>110</v>
      </c>
      <c r="F38" s="132">
        <f>SUM(F6,F26)</f>
        <v>1485.96</v>
      </c>
    </row>
    <row r="39" spans="1:6" ht="18.75" customHeight="1">
      <c r="A39" s="105" t="s">
        <v>111</v>
      </c>
      <c r="B39" s="171"/>
      <c r="C39" s="155" t="s">
        <v>112</v>
      </c>
      <c r="D39" s="173">
        <f>SUM(B45)-SUM(D38)-SUM(D40)</f>
        <v>0</v>
      </c>
      <c r="E39" s="155" t="s">
        <v>112</v>
      </c>
      <c r="F39" s="129">
        <f>D39</f>
        <v>0</v>
      </c>
    </row>
    <row r="40" spans="1:6" ht="18.75" customHeight="1">
      <c r="A40" s="105" t="s">
        <v>113</v>
      </c>
      <c r="B40" s="171"/>
      <c r="C40" s="120" t="s">
        <v>114</v>
      </c>
      <c r="D40" s="124"/>
      <c r="E40" s="120" t="s">
        <v>114</v>
      </c>
      <c r="F40" s="124"/>
    </row>
    <row r="41" spans="1:6" ht="18.75" customHeight="1">
      <c r="A41" s="105" t="s">
        <v>115</v>
      </c>
      <c r="B41" s="174"/>
      <c r="C41" s="160"/>
      <c r="D41" s="173"/>
      <c r="E41" s="81"/>
      <c r="F41" s="173"/>
    </row>
    <row r="42" spans="1:6" ht="18.75" customHeight="1">
      <c r="A42" s="105" t="s">
        <v>116</v>
      </c>
      <c r="B42" s="171"/>
      <c r="C42" s="160"/>
      <c r="D42" s="173"/>
      <c r="E42" s="80"/>
      <c r="F42" s="173"/>
    </row>
    <row r="43" spans="1:6" ht="18.75" customHeight="1">
      <c r="A43" s="105" t="s">
        <v>117</v>
      </c>
      <c r="B43" s="171"/>
      <c r="C43" s="160"/>
      <c r="D43" s="175"/>
      <c r="E43" s="81"/>
      <c r="F43" s="173"/>
    </row>
    <row r="44" spans="1:6" ht="18.75" customHeight="1">
      <c r="A44" s="81"/>
      <c r="B44" s="171"/>
      <c r="C44" s="80"/>
      <c r="D44" s="175"/>
      <c r="E44" s="80"/>
      <c r="F44" s="175"/>
    </row>
    <row r="45" spans="1:6" ht="18.75" customHeight="1">
      <c r="A45" s="114" t="s">
        <v>118</v>
      </c>
      <c r="B45" s="130">
        <f>SUM(B38,B39,B40)</f>
        <v>1485.96</v>
      </c>
      <c r="C45" s="162" t="s">
        <v>119</v>
      </c>
      <c r="D45" s="131">
        <f>SUM(D38,D39,D40)</f>
        <v>1485.96</v>
      </c>
      <c r="E45" s="114" t="s">
        <v>119</v>
      </c>
      <c r="F45" s="132">
        <f>SUM(F38,F39,F40)</f>
        <v>1485.96</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8" sqref="G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4" t="s">
        <v>13</v>
      </c>
      <c r="B1" s="64"/>
      <c r="C1" s="64"/>
    </row>
    <row r="2" spans="1:16" ht="35.25" customHeight="1">
      <c r="A2" s="163" t="s">
        <v>14</v>
      </c>
      <c r="B2" s="163"/>
      <c r="C2" s="163"/>
      <c r="D2" s="163"/>
      <c r="E2" s="163"/>
      <c r="F2" s="163"/>
      <c r="G2" s="163"/>
      <c r="H2" s="163"/>
      <c r="I2" s="163"/>
      <c r="J2" s="163"/>
      <c r="K2" s="163"/>
      <c r="L2" s="163"/>
      <c r="M2" s="163"/>
      <c r="N2" s="163"/>
      <c r="O2" s="163"/>
      <c r="P2" s="97"/>
    </row>
    <row r="3" ht="21.75" customHeight="1">
      <c r="O3" s="4" t="s">
        <v>45</v>
      </c>
    </row>
    <row r="4" spans="1:15" ht="18" customHeight="1">
      <c r="A4" s="67" t="s">
        <v>120</v>
      </c>
      <c r="B4" s="67" t="s">
        <v>121</v>
      </c>
      <c r="C4" s="67" t="s">
        <v>122</v>
      </c>
      <c r="D4" s="67" t="s">
        <v>123</v>
      </c>
      <c r="E4" s="67"/>
      <c r="F4" s="67"/>
      <c r="G4" s="67"/>
      <c r="H4" s="67"/>
      <c r="I4" s="67"/>
      <c r="J4" s="67"/>
      <c r="K4" s="67"/>
      <c r="L4" s="67"/>
      <c r="M4" s="67"/>
      <c r="N4" s="67"/>
      <c r="O4" s="83" t="s">
        <v>124</v>
      </c>
    </row>
    <row r="5" spans="1:15" ht="22.5" customHeight="1">
      <c r="A5" s="67"/>
      <c r="B5" s="67"/>
      <c r="C5" s="67"/>
      <c r="D5" s="72" t="s">
        <v>125</v>
      </c>
      <c r="E5" s="72" t="s">
        <v>126</v>
      </c>
      <c r="F5" s="72"/>
      <c r="G5" s="72" t="s">
        <v>127</v>
      </c>
      <c r="H5" s="72" t="s">
        <v>128</v>
      </c>
      <c r="I5" s="72" t="s">
        <v>129</v>
      </c>
      <c r="J5" s="72" t="s">
        <v>130</v>
      </c>
      <c r="K5" s="72" t="s">
        <v>131</v>
      </c>
      <c r="L5" s="72" t="s">
        <v>111</v>
      </c>
      <c r="M5" s="72" t="s">
        <v>115</v>
      </c>
      <c r="N5" s="72" t="s">
        <v>132</v>
      </c>
      <c r="O5" s="84"/>
    </row>
    <row r="6" spans="1:15" ht="33.75" customHeight="1">
      <c r="A6" s="67"/>
      <c r="B6" s="67"/>
      <c r="C6" s="67"/>
      <c r="D6" s="72"/>
      <c r="E6" s="72" t="s">
        <v>133</v>
      </c>
      <c r="F6" s="72" t="s">
        <v>134</v>
      </c>
      <c r="G6" s="72"/>
      <c r="H6" s="72"/>
      <c r="I6" s="72"/>
      <c r="J6" s="72"/>
      <c r="K6" s="72"/>
      <c r="L6" s="72"/>
      <c r="M6" s="72"/>
      <c r="N6" s="72"/>
      <c r="O6" s="85"/>
    </row>
    <row r="7" spans="1:15" ht="18" customHeight="1">
      <c r="A7" s="75" t="s">
        <v>135</v>
      </c>
      <c r="B7" s="75" t="s">
        <v>135</v>
      </c>
      <c r="C7" s="75">
        <v>1</v>
      </c>
      <c r="D7" s="75">
        <v>2</v>
      </c>
      <c r="E7" s="75">
        <v>3</v>
      </c>
      <c r="F7" s="75">
        <v>4</v>
      </c>
      <c r="G7" s="75">
        <v>5</v>
      </c>
      <c r="H7" s="75">
        <v>6</v>
      </c>
      <c r="I7" s="75">
        <v>7</v>
      </c>
      <c r="J7" s="75">
        <v>8</v>
      </c>
      <c r="K7" s="75">
        <v>9</v>
      </c>
      <c r="L7" s="75">
        <v>10</v>
      </c>
      <c r="M7" s="75">
        <v>11</v>
      </c>
      <c r="N7" s="75">
        <v>12</v>
      </c>
      <c r="O7" s="75">
        <v>13</v>
      </c>
    </row>
    <row r="8" spans="1:15" s="4" customFormat="1" ht="18" customHeight="1">
      <c r="A8" s="77">
        <v>609001</v>
      </c>
      <c r="B8" s="77" t="s">
        <v>136</v>
      </c>
      <c r="C8" s="79">
        <f>D8+O8</f>
        <v>1485.96</v>
      </c>
      <c r="D8" s="79">
        <f>E8+SUM(G8:N8)</f>
        <v>1485.96</v>
      </c>
      <c r="E8" s="77">
        <v>1485.96</v>
      </c>
      <c r="F8" s="77">
        <v>400</v>
      </c>
      <c r="G8" s="77"/>
      <c r="H8" s="77"/>
      <c r="I8" s="77"/>
      <c r="J8" s="77"/>
      <c r="K8" s="77"/>
      <c r="L8" s="77"/>
      <c r="M8" s="77"/>
      <c r="N8" s="77"/>
      <c r="O8" s="77"/>
    </row>
    <row r="9" spans="1:15" s="4" customFormat="1" ht="18" customHeight="1">
      <c r="A9" s="77"/>
      <c r="B9" s="77"/>
      <c r="C9" s="77"/>
      <c r="D9" s="77"/>
      <c r="E9" s="77"/>
      <c r="F9" s="77"/>
      <c r="G9" s="77"/>
      <c r="H9" s="77"/>
      <c r="I9" s="77"/>
      <c r="J9" s="77"/>
      <c r="K9" s="77"/>
      <c r="L9" s="77"/>
      <c r="M9" s="77"/>
      <c r="N9" s="77"/>
      <c r="O9" s="77"/>
    </row>
    <row r="10" spans="1:15" s="4" customFormat="1" ht="18" customHeight="1">
      <c r="A10" s="77"/>
      <c r="B10" s="77"/>
      <c r="C10" s="77"/>
      <c r="D10" s="77"/>
      <c r="E10" s="77"/>
      <c r="F10" s="77"/>
      <c r="G10" s="77"/>
      <c r="H10" s="77"/>
      <c r="I10" s="77"/>
      <c r="J10" s="165"/>
      <c r="K10" s="165"/>
      <c r="L10" s="165"/>
      <c r="M10" s="165"/>
      <c r="N10" s="77"/>
      <c r="O10" s="77"/>
    </row>
    <row r="11" spans="1:15" s="4" customFormat="1" ht="18" customHeight="1">
      <c r="A11" s="77"/>
      <c r="B11" s="165"/>
      <c r="C11" s="165"/>
      <c r="D11" s="77"/>
      <c r="E11" s="77"/>
      <c r="F11" s="77"/>
      <c r="G11" s="77"/>
      <c r="H11" s="165"/>
      <c r="I11" s="165"/>
      <c r="J11" s="165"/>
      <c r="K11" s="165"/>
      <c r="L11" s="165"/>
      <c r="M11" s="165"/>
      <c r="N11" s="77"/>
      <c r="O11" s="77"/>
    </row>
    <row r="12" spans="1:15" s="4" customFormat="1" ht="18" customHeight="1">
      <c r="A12" s="77"/>
      <c r="B12" s="77"/>
      <c r="C12" s="77"/>
      <c r="D12" s="77"/>
      <c r="E12" s="77"/>
      <c r="F12" s="77"/>
      <c r="G12" s="77"/>
      <c r="H12" s="165"/>
      <c r="I12" s="165"/>
      <c r="J12" s="165"/>
      <c r="K12" s="165"/>
      <c r="L12" s="165"/>
      <c r="M12" s="165"/>
      <c r="N12" s="77"/>
      <c r="O12" s="77"/>
    </row>
    <row r="13" spans="2:16" ht="12.75" customHeight="1">
      <c r="B13" s="64"/>
      <c r="C13" s="64"/>
      <c r="D13" s="64"/>
      <c r="E13" s="64"/>
      <c r="F13" s="64"/>
      <c r="G13" s="64"/>
      <c r="H13" s="64"/>
      <c r="I13" s="64"/>
      <c r="N13" s="64"/>
      <c r="O13" s="64"/>
      <c r="P13" s="64"/>
    </row>
    <row r="14" spans="2:16" ht="12.75" customHeight="1">
      <c r="B14" s="64"/>
      <c r="C14" s="64"/>
      <c r="D14" s="64"/>
      <c r="E14" s="64"/>
      <c r="F14" s="64"/>
      <c r="G14" s="64"/>
      <c r="H14" s="64"/>
      <c r="N14" s="64"/>
      <c r="O14" s="64"/>
      <c r="P14" s="64"/>
    </row>
    <row r="15" spans="4:16" ht="12.75" customHeight="1">
      <c r="D15" s="64"/>
      <c r="E15" s="64"/>
      <c r="F15" s="64"/>
      <c r="N15" s="64"/>
      <c r="O15" s="64"/>
      <c r="P15" s="64"/>
    </row>
    <row r="16" spans="4:16" ht="12.75" customHeight="1">
      <c r="D16" s="64"/>
      <c r="E16" s="64"/>
      <c r="F16" s="64"/>
      <c r="G16" s="64"/>
      <c r="L16" s="64"/>
      <c r="N16" s="64"/>
      <c r="O16" s="64"/>
      <c r="P16" s="64"/>
    </row>
    <row r="17" spans="7:16" ht="12.75" customHeight="1">
      <c r="G17" s="64"/>
      <c r="M17" s="64"/>
      <c r="N17" s="64"/>
      <c r="O17" s="64"/>
      <c r="P17" s="64"/>
    </row>
    <row r="18" spans="13:16" ht="12.75" customHeight="1">
      <c r="M18" s="64"/>
      <c r="N18" s="64"/>
      <c r="O18" s="64"/>
      <c r="P18" s="64"/>
    </row>
    <row r="19" spans="13:15" ht="12.75" customHeight="1">
      <c r="M19" s="64"/>
      <c r="O19" s="64"/>
    </row>
    <row r="20" spans="13:15" ht="12.75" customHeight="1">
      <c r="M20" s="64"/>
      <c r="N20" s="64"/>
      <c r="O20" s="64"/>
    </row>
    <row r="21" spans="14:15" ht="12.75" customHeight="1">
      <c r="N21" s="64"/>
      <c r="O21" s="6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9" sqref="G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4" t="s">
        <v>15</v>
      </c>
      <c r="B1" s="64"/>
      <c r="C1" s="64"/>
    </row>
    <row r="2" spans="1:14" ht="35.25" customHeight="1">
      <c r="A2" s="163" t="s">
        <v>16</v>
      </c>
      <c r="B2" s="163"/>
      <c r="C2" s="163"/>
      <c r="D2" s="163"/>
      <c r="E2" s="163"/>
      <c r="F2" s="163"/>
      <c r="G2" s="163"/>
      <c r="H2" s="163"/>
      <c r="I2" s="163"/>
      <c r="J2" s="163"/>
      <c r="K2" s="163"/>
      <c r="L2" s="163"/>
      <c r="M2" s="163"/>
      <c r="N2" s="97"/>
    </row>
    <row r="3" ht="21.75" customHeight="1">
      <c r="M3" s="86" t="s">
        <v>45</v>
      </c>
    </row>
    <row r="4" spans="1:13" ht="15" customHeight="1">
      <c r="A4" s="67" t="s">
        <v>120</v>
      </c>
      <c r="B4" s="67" t="s">
        <v>121</v>
      </c>
      <c r="C4" s="67" t="s">
        <v>122</v>
      </c>
      <c r="D4" s="67" t="s">
        <v>123</v>
      </c>
      <c r="E4" s="67"/>
      <c r="F4" s="67"/>
      <c r="G4" s="67"/>
      <c r="H4" s="67"/>
      <c r="I4" s="67"/>
      <c r="J4" s="67"/>
      <c r="K4" s="67"/>
      <c r="L4" s="67"/>
      <c r="M4" s="67"/>
    </row>
    <row r="5" spans="1:13" ht="30" customHeight="1">
      <c r="A5" s="67"/>
      <c r="B5" s="67"/>
      <c r="C5" s="67"/>
      <c r="D5" s="72" t="s">
        <v>125</v>
      </c>
      <c r="E5" s="72" t="s">
        <v>137</v>
      </c>
      <c r="F5" s="72"/>
      <c r="G5" s="72" t="s">
        <v>127</v>
      </c>
      <c r="H5" s="72" t="s">
        <v>129</v>
      </c>
      <c r="I5" s="72" t="s">
        <v>130</v>
      </c>
      <c r="J5" s="72" t="s">
        <v>131</v>
      </c>
      <c r="K5" s="72" t="s">
        <v>113</v>
      </c>
      <c r="L5" s="72" t="s">
        <v>124</v>
      </c>
      <c r="M5" s="72" t="s">
        <v>115</v>
      </c>
    </row>
    <row r="6" spans="1:13" ht="40.5" customHeight="1">
      <c r="A6" s="67"/>
      <c r="B6" s="67"/>
      <c r="C6" s="67"/>
      <c r="D6" s="72"/>
      <c r="E6" s="72" t="s">
        <v>133</v>
      </c>
      <c r="F6" s="72" t="s">
        <v>138</v>
      </c>
      <c r="G6" s="72"/>
      <c r="H6" s="72"/>
      <c r="I6" s="72"/>
      <c r="J6" s="72"/>
      <c r="K6" s="72"/>
      <c r="L6" s="72"/>
      <c r="M6" s="72"/>
    </row>
    <row r="7" spans="1:13" ht="18" customHeight="1">
      <c r="A7" s="75" t="s">
        <v>135</v>
      </c>
      <c r="B7" s="75" t="s">
        <v>135</v>
      </c>
      <c r="C7" s="75">
        <v>1</v>
      </c>
      <c r="D7" s="75">
        <v>2</v>
      </c>
      <c r="E7" s="75">
        <v>3</v>
      </c>
      <c r="F7" s="75">
        <v>4</v>
      </c>
      <c r="G7" s="75">
        <v>5</v>
      </c>
      <c r="H7" s="75">
        <v>6</v>
      </c>
      <c r="I7" s="75">
        <v>7</v>
      </c>
      <c r="J7" s="75">
        <v>8</v>
      </c>
      <c r="K7" s="75">
        <v>9</v>
      </c>
      <c r="L7" s="75">
        <v>10</v>
      </c>
      <c r="M7" s="75">
        <v>11</v>
      </c>
    </row>
    <row r="8" spans="1:13" ht="18" customHeight="1">
      <c r="A8" s="102">
        <v>609001</v>
      </c>
      <c r="B8" s="102" t="s">
        <v>136</v>
      </c>
      <c r="C8" s="164">
        <f>D8</f>
        <v>1485.96</v>
      </c>
      <c r="D8" s="164">
        <f>E8+SUM(G8:M8)</f>
        <v>1485.96</v>
      </c>
      <c r="E8" s="102">
        <v>1485.96</v>
      </c>
      <c r="F8" s="102">
        <v>400</v>
      </c>
      <c r="G8" s="80"/>
      <c r="H8" s="80"/>
      <c r="I8" s="80"/>
      <c r="J8" s="80"/>
      <c r="K8" s="80"/>
      <c r="L8" s="80"/>
      <c r="M8" s="80"/>
    </row>
    <row r="9" spans="1:13" ht="18" customHeight="1">
      <c r="A9" s="80"/>
      <c r="B9" s="80"/>
      <c r="C9" s="80"/>
      <c r="D9" s="80"/>
      <c r="E9" s="80"/>
      <c r="F9" s="80"/>
      <c r="G9" s="80"/>
      <c r="H9" s="80"/>
      <c r="I9" s="80"/>
      <c r="J9" s="80"/>
      <c r="K9" s="80"/>
      <c r="L9" s="80"/>
      <c r="M9" s="80"/>
    </row>
    <row r="10" spans="1:13" ht="18" customHeight="1">
      <c r="A10" s="80"/>
      <c r="B10" s="80"/>
      <c r="C10" s="80"/>
      <c r="D10" s="80"/>
      <c r="E10" s="94"/>
      <c r="F10" s="80"/>
      <c r="G10" s="80"/>
      <c r="H10" s="80"/>
      <c r="I10" s="80"/>
      <c r="J10" s="80"/>
      <c r="K10" s="80"/>
      <c r="L10" s="80"/>
      <c r="M10" s="80"/>
    </row>
    <row r="11" spans="1:13" ht="18" customHeight="1">
      <c r="A11" s="80"/>
      <c r="B11" s="80"/>
      <c r="C11" s="80"/>
      <c r="D11" s="80"/>
      <c r="E11" s="80"/>
      <c r="F11" s="80"/>
      <c r="G11" s="80"/>
      <c r="H11" s="80"/>
      <c r="I11" s="81"/>
      <c r="J11" s="80"/>
      <c r="K11" s="80"/>
      <c r="L11" s="80"/>
      <c r="M11" s="80"/>
    </row>
    <row r="12" spans="1:13" ht="18" customHeight="1">
      <c r="A12" s="80"/>
      <c r="B12" s="80"/>
      <c r="C12" s="80"/>
      <c r="D12" s="80"/>
      <c r="E12" s="94"/>
      <c r="F12" s="80"/>
      <c r="G12" s="80"/>
      <c r="H12" s="81"/>
      <c r="I12" s="81"/>
      <c r="J12" s="80"/>
      <c r="K12" s="80"/>
      <c r="L12" s="80"/>
      <c r="M12" s="80"/>
    </row>
    <row r="13" spans="2:14" ht="18" customHeight="1">
      <c r="B13" s="64"/>
      <c r="C13" s="64"/>
      <c r="D13" s="64"/>
      <c r="E13" s="64"/>
      <c r="F13" s="64"/>
      <c r="G13" s="64"/>
      <c r="H13" s="64"/>
      <c r="I13" s="64"/>
      <c r="J13" s="64"/>
      <c r="K13" s="64"/>
      <c r="L13" s="64"/>
      <c r="M13" s="64"/>
      <c r="N13" s="64"/>
    </row>
    <row r="14" spans="2:14" ht="12.75" customHeight="1">
      <c r="B14" s="64"/>
      <c r="C14" s="64"/>
      <c r="D14" s="64"/>
      <c r="E14" s="64"/>
      <c r="F14" s="64"/>
      <c r="G14" s="64"/>
      <c r="H14" s="64"/>
      <c r="J14" s="64"/>
      <c r="K14" s="64"/>
      <c r="L14" s="64"/>
      <c r="N14" s="64"/>
    </row>
    <row r="15" spans="4:14" ht="12.75" customHeight="1">
      <c r="D15" s="64"/>
      <c r="E15" s="64"/>
      <c r="F15" s="64"/>
      <c r="J15" s="64"/>
      <c r="K15" s="64"/>
      <c r="L15" s="64"/>
      <c r="N15" s="64"/>
    </row>
    <row r="16" spans="4:14" ht="12.75" customHeight="1">
      <c r="D16" s="64"/>
      <c r="E16" s="64"/>
      <c r="F16" s="64"/>
      <c r="G16" s="64"/>
      <c r="J16" s="64"/>
      <c r="K16" s="64"/>
      <c r="L16" s="64"/>
      <c r="N16" s="64"/>
    </row>
    <row r="17" spans="7:12" ht="12.75" customHeight="1">
      <c r="G17" s="64"/>
      <c r="J17" s="64"/>
      <c r="K17" s="64"/>
      <c r="L17" s="6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25" sqref="H2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6" t="s">
        <v>17</v>
      </c>
      <c r="B1" s="107"/>
      <c r="C1" s="107"/>
      <c r="D1" s="107"/>
      <c r="E1" s="107"/>
      <c r="F1" s="108"/>
    </row>
    <row r="2" spans="1:6" ht="15.75" customHeight="1">
      <c r="A2" s="109" t="s">
        <v>139</v>
      </c>
      <c r="B2" s="110"/>
      <c r="C2" s="110"/>
      <c r="D2" s="110"/>
      <c r="E2" s="110"/>
      <c r="F2" s="110"/>
    </row>
    <row r="3" spans="1:6" ht="15" customHeight="1">
      <c r="A3" s="111"/>
      <c r="B3" s="111"/>
      <c r="C3" s="112"/>
      <c r="D3" s="112"/>
      <c r="E3" s="113"/>
      <c r="F3" s="151" t="s">
        <v>45</v>
      </c>
    </row>
    <row r="4" spans="1:6" ht="17.25" customHeight="1">
      <c r="A4" s="114" t="s">
        <v>46</v>
      </c>
      <c r="B4" s="114"/>
      <c r="C4" s="114" t="s">
        <v>47</v>
      </c>
      <c r="D4" s="114"/>
      <c r="E4" s="114"/>
      <c r="F4" s="114"/>
    </row>
    <row r="5" spans="1:6" ht="17.25" customHeight="1">
      <c r="A5" s="114" t="s">
        <v>48</v>
      </c>
      <c r="B5" s="114" t="s">
        <v>49</v>
      </c>
      <c r="C5" s="114" t="s">
        <v>50</v>
      </c>
      <c r="D5" s="115" t="s">
        <v>49</v>
      </c>
      <c r="E5" s="114" t="s">
        <v>51</v>
      </c>
      <c r="F5" s="114" t="s">
        <v>49</v>
      </c>
    </row>
    <row r="6" spans="1:6" ht="17.25" customHeight="1">
      <c r="A6" s="152" t="s">
        <v>140</v>
      </c>
      <c r="B6" s="121">
        <f>B7+B9+B10</f>
        <v>1485.96</v>
      </c>
      <c r="C6" s="152" t="s">
        <v>140</v>
      </c>
      <c r="D6" s="124">
        <f>SUM(D7:D34)</f>
        <v>1485.96</v>
      </c>
      <c r="E6" s="123" t="s">
        <v>140</v>
      </c>
      <c r="F6" s="121">
        <f>F7+F12+F23+F24+F25</f>
        <v>1485.96</v>
      </c>
    </row>
    <row r="7" spans="1:6" ht="17.25" customHeight="1">
      <c r="A7" s="116" t="s">
        <v>141</v>
      </c>
      <c r="B7" s="124">
        <v>1485.96</v>
      </c>
      <c r="C7" s="153" t="s">
        <v>54</v>
      </c>
      <c r="D7" s="119"/>
      <c r="E7" s="123" t="s">
        <v>55</v>
      </c>
      <c r="F7" s="121">
        <f>SUM(F8:F11)</f>
        <v>1085.96</v>
      </c>
    </row>
    <row r="8" spans="1:8" ht="17.25" customHeight="1">
      <c r="A8" s="154" t="s">
        <v>142</v>
      </c>
      <c r="B8" s="124">
        <v>400</v>
      </c>
      <c r="C8" s="153" t="s">
        <v>57</v>
      </c>
      <c r="D8" s="119"/>
      <c r="E8" s="123" t="s">
        <v>58</v>
      </c>
      <c r="F8" s="124">
        <v>973.44</v>
      </c>
      <c r="H8" s="64"/>
    </row>
    <row r="9" spans="1:6" ht="17.25" customHeight="1">
      <c r="A9" s="116" t="s">
        <v>143</v>
      </c>
      <c r="B9" s="119"/>
      <c r="C9" s="153" t="s">
        <v>60</v>
      </c>
      <c r="D9" s="119"/>
      <c r="E9" s="123" t="s">
        <v>61</v>
      </c>
      <c r="F9" s="124">
        <v>91.95</v>
      </c>
    </row>
    <row r="10" spans="1:6" ht="17.25" customHeight="1">
      <c r="A10" s="116" t="s">
        <v>144</v>
      </c>
      <c r="B10" s="119"/>
      <c r="C10" s="153" t="s">
        <v>63</v>
      </c>
      <c r="D10" s="119"/>
      <c r="E10" s="123" t="s">
        <v>64</v>
      </c>
      <c r="F10" s="124">
        <v>20.57</v>
      </c>
    </row>
    <row r="11" spans="1:6" ht="17.25" customHeight="1">
      <c r="A11" s="116"/>
      <c r="B11" s="119"/>
      <c r="C11" s="153" t="s">
        <v>66</v>
      </c>
      <c r="D11" s="119"/>
      <c r="E11" s="123" t="s">
        <v>67</v>
      </c>
      <c r="F11" s="119"/>
    </row>
    <row r="12" spans="1:6" ht="17.25" customHeight="1">
      <c r="A12" s="116"/>
      <c r="B12" s="119"/>
      <c r="C12" s="153" t="s">
        <v>69</v>
      </c>
      <c r="D12" s="119"/>
      <c r="E12" s="123" t="s">
        <v>70</v>
      </c>
      <c r="F12" s="121">
        <f>SUM(F13:F22)</f>
        <v>400</v>
      </c>
    </row>
    <row r="13" spans="1:6" ht="17.25" customHeight="1">
      <c r="A13" s="116"/>
      <c r="B13" s="119"/>
      <c r="C13" s="153" t="s">
        <v>72</v>
      </c>
      <c r="D13" s="119"/>
      <c r="E13" s="104" t="s">
        <v>58</v>
      </c>
      <c r="F13" s="119"/>
    </row>
    <row r="14" spans="1:6" ht="17.25" customHeight="1">
      <c r="A14" s="116"/>
      <c r="B14" s="119"/>
      <c r="C14" s="153" t="s">
        <v>74</v>
      </c>
      <c r="D14" s="119"/>
      <c r="E14" s="104" t="s">
        <v>61</v>
      </c>
      <c r="F14" s="119"/>
    </row>
    <row r="15" spans="1:6" ht="17.25" customHeight="1">
      <c r="A15" s="155"/>
      <c r="B15" s="119"/>
      <c r="C15" s="153" t="s">
        <v>76</v>
      </c>
      <c r="D15" s="119"/>
      <c r="E15" s="104" t="s">
        <v>77</v>
      </c>
      <c r="F15" s="119"/>
    </row>
    <row r="16" spans="1:6" ht="17.25" customHeight="1">
      <c r="A16" s="155"/>
      <c r="B16" s="119"/>
      <c r="C16" s="153" t="s">
        <v>79</v>
      </c>
      <c r="D16" s="119"/>
      <c r="E16" s="104" t="s">
        <v>80</v>
      </c>
      <c r="F16" s="119"/>
    </row>
    <row r="17" spans="1:6" ht="17.25" customHeight="1">
      <c r="A17" s="155"/>
      <c r="B17" s="119"/>
      <c r="C17" s="153" t="s">
        <v>82</v>
      </c>
      <c r="D17" s="119"/>
      <c r="E17" s="104" t="s">
        <v>83</v>
      </c>
      <c r="F17" s="119"/>
    </row>
    <row r="18" spans="1:6" ht="17.25" customHeight="1">
      <c r="A18" s="155"/>
      <c r="B18" s="117"/>
      <c r="C18" s="153" t="s">
        <v>84</v>
      </c>
      <c r="D18" s="119"/>
      <c r="E18" s="104" t="s">
        <v>85</v>
      </c>
      <c r="F18" s="119"/>
    </row>
    <row r="19" spans="1:6" ht="17.25" customHeight="1">
      <c r="A19" s="125"/>
      <c r="B19" s="126"/>
      <c r="C19" s="153" t="s">
        <v>86</v>
      </c>
      <c r="D19" s="119"/>
      <c r="E19" s="104" t="s">
        <v>87</v>
      </c>
      <c r="F19" s="119"/>
    </row>
    <row r="20" spans="1:6" ht="17.25" customHeight="1">
      <c r="A20" s="125"/>
      <c r="B20" s="117"/>
      <c r="C20" s="153" t="s">
        <v>88</v>
      </c>
      <c r="D20" s="119"/>
      <c r="E20" s="104" t="s">
        <v>89</v>
      </c>
      <c r="F20" s="119"/>
    </row>
    <row r="21" spans="1:6" ht="17.25" customHeight="1">
      <c r="A21" s="80"/>
      <c r="B21" s="117"/>
      <c r="C21" s="153" t="s">
        <v>90</v>
      </c>
      <c r="D21" s="119"/>
      <c r="E21" s="104" t="s">
        <v>91</v>
      </c>
      <c r="F21" s="119"/>
    </row>
    <row r="22" spans="1:6" ht="17.25" customHeight="1">
      <c r="A22" s="81"/>
      <c r="B22" s="117"/>
      <c r="C22" s="153" t="s">
        <v>92</v>
      </c>
      <c r="D22" s="119"/>
      <c r="E22" s="105" t="s">
        <v>93</v>
      </c>
      <c r="F22" s="124">
        <v>400</v>
      </c>
    </row>
    <row r="23" spans="1:6" ht="17.25" customHeight="1">
      <c r="A23" s="156"/>
      <c r="B23" s="117"/>
      <c r="C23" s="153" t="s">
        <v>94</v>
      </c>
      <c r="D23" s="119"/>
      <c r="E23" s="127" t="s">
        <v>95</v>
      </c>
      <c r="F23" s="119"/>
    </row>
    <row r="24" spans="1:6" ht="17.25" customHeight="1">
      <c r="A24" s="156"/>
      <c r="B24" s="117"/>
      <c r="C24" s="153" t="s">
        <v>96</v>
      </c>
      <c r="D24" s="119"/>
      <c r="E24" s="127" t="s">
        <v>97</v>
      </c>
      <c r="F24" s="119"/>
    </row>
    <row r="25" spans="1:7" ht="17.25" customHeight="1">
      <c r="A25" s="156"/>
      <c r="B25" s="117"/>
      <c r="C25" s="153" t="s">
        <v>98</v>
      </c>
      <c r="D25" s="124">
        <v>1485.96</v>
      </c>
      <c r="E25" s="127" t="s">
        <v>99</v>
      </c>
      <c r="F25" s="119"/>
      <c r="G25" s="64"/>
    </row>
    <row r="26" spans="1:8" ht="17.25" customHeight="1">
      <c r="A26" s="156"/>
      <c r="B26" s="117"/>
      <c r="C26" s="153" t="s">
        <v>100</v>
      </c>
      <c r="D26" s="119"/>
      <c r="E26" s="123"/>
      <c r="F26" s="119"/>
      <c r="G26" s="64"/>
      <c r="H26" s="64"/>
    </row>
    <row r="27" spans="1:8" ht="17.25" customHeight="1">
      <c r="A27" s="81"/>
      <c r="B27" s="126"/>
      <c r="C27" s="153" t="s">
        <v>101</v>
      </c>
      <c r="D27" s="119"/>
      <c r="E27" s="123"/>
      <c r="F27" s="119"/>
      <c r="G27" s="64"/>
      <c r="H27" s="64"/>
    </row>
    <row r="28" spans="1:8" ht="17.25" customHeight="1">
      <c r="A28" s="156"/>
      <c r="B28" s="117"/>
      <c r="C28" s="153" t="s">
        <v>102</v>
      </c>
      <c r="D28" s="119"/>
      <c r="E28" s="123"/>
      <c r="F28" s="119"/>
      <c r="G28" s="64"/>
      <c r="H28" s="64"/>
    </row>
    <row r="29" spans="1:8" ht="17.25" customHeight="1">
      <c r="A29" s="81"/>
      <c r="B29" s="126"/>
      <c r="C29" s="153" t="s">
        <v>103</v>
      </c>
      <c r="D29" s="119"/>
      <c r="E29" s="123"/>
      <c r="F29" s="119"/>
      <c r="G29" s="64"/>
      <c r="H29" s="64"/>
    </row>
    <row r="30" spans="1:7" ht="17.25" customHeight="1">
      <c r="A30" s="81"/>
      <c r="B30" s="117"/>
      <c r="C30" s="153" t="s">
        <v>104</v>
      </c>
      <c r="D30" s="119"/>
      <c r="E30" s="123"/>
      <c r="F30" s="119"/>
      <c r="G30" s="64"/>
    </row>
    <row r="31" spans="1:6" ht="17.25" customHeight="1">
      <c r="A31" s="81"/>
      <c r="B31" s="117"/>
      <c r="C31" s="153" t="s">
        <v>105</v>
      </c>
      <c r="D31" s="119"/>
      <c r="E31" s="123"/>
      <c r="F31" s="119"/>
    </row>
    <row r="32" spans="1:6" ht="17.25" customHeight="1">
      <c r="A32" s="81"/>
      <c r="B32" s="117"/>
      <c r="C32" s="153" t="s">
        <v>106</v>
      </c>
      <c r="D32" s="119"/>
      <c r="E32" s="123"/>
      <c r="F32" s="119"/>
    </row>
    <row r="33" spans="1:8" ht="17.25" customHeight="1">
      <c r="A33" s="81"/>
      <c r="B33" s="117"/>
      <c r="C33" s="153" t="s">
        <v>107</v>
      </c>
      <c r="D33" s="119"/>
      <c r="E33" s="123"/>
      <c r="F33" s="119"/>
      <c r="G33" s="64"/>
      <c r="H33" s="64"/>
    </row>
    <row r="34" spans="1:6" ht="17.25" customHeight="1">
      <c r="A34" s="80"/>
      <c r="B34" s="117"/>
      <c r="C34" s="153" t="s">
        <v>108</v>
      </c>
      <c r="D34" s="119"/>
      <c r="E34" s="123"/>
      <c r="F34" s="119"/>
    </row>
    <row r="35" spans="1:6" ht="17.25" customHeight="1">
      <c r="A35" s="81"/>
      <c r="B35" s="117"/>
      <c r="C35" s="118"/>
      <c r="D35" s="128"/>
      <c r="E35" s="116"/>
      <c r="F35" s="157"/>
    </row>
    <row r="36" spans="1:6" ht="17.25" customHeight="1">
      <c r="A36" s="115" t="s">
        <v>109</v>
      </c>
      <c r="B36" s="130">
        <f>B6</f>
        <v>1485.96</v>
      </c>
      <c r="C36" s="115" t="s">
        <v>110</v>
      </c>
      <c r="D36" s="131">
        <f>D6</f>
        <v>1485.96</v>
      </c>
      <c r="E36" s="115" t="s">
        <v>110</v>
      </c>
      <c r="F36" s="158">
        <f>SUM(F6)</f>
        <v>1485.96</v>
      </c>
    </row>
    <row r="37" spans="1:6" ht="17.25" customHeight="1">
      <c r="A37" s="153" t="s">
        <v>115</v>
      </c>
      <c r="B37" s="159">
        <f>B38+B39</f>
        <v>0</v>
      </c>
      <c r="C37" s="155" t="s">
        <v>112</v>
      </c>
      <c r="D37" s="128">
        <f>SUM(B41)-SUM(D36)</f>
        <v>0</v>
      </c>
      <c r="E37" s="155" t="s">
        <v>112</v>
      </c>
      <c r="F37" s="157">
        <f>D37</f>
        <v>0</v>
      </c>
    </row>
    <row r="38" spans="1:6" ht="17.25" customHeight="1">
      <c r="A38" s="153" t="s">
        <v>116</v>
      </c>
      <c r="B38" s="117"/>
      <c r="C38" s="125"/>
      <c r="D38" s="119"/>
      <c r="E38" s="125"/>
      <c r="F38" s="119"/>
    </row>
    <row r="39" spans="1:6" ht="17.25" customHeight="1">
      <c r="A39" s="153" t="s">
        <v>145</v>
      </c>
      <c r="B39" s="117"/>
      <c r="C39" s="160"/>
      <c r="D39" s="161"/>
      <c r="E39" s="81"/>
      <c r="F39" s="128"/>
    </row>
    <row r="40" spans="1:6" ht="17.25" customHeight="1">
      <c r="A40" s="81"/>
      <c r="B40" s="117"/>
      <c r="C40" s="80"/>
      <c r="D40" s="161"/>
      <c r="E40" s="80"/>
      <c r="F40" s="161"/>
    </row>
    <row r="41" spans="1:6" ht="17.25" customHeight="1">
      <c r="A41" s="114" t="s">
        <v>118</v>
      </c>
      <c r="B41" s="130">
        <f>B36+B37</f>
        <v>1485.96</v>
      </c>
      <c r="C41" s="162" t="s">
        <v>119</v>
      </c>
      <c r="D41" s="131">
        <f>D37+D36</f>
        <v>1485.96</v>
      </c>
      <c r="E41" s="114" t="s">
        <v>119</v>
      </c>
      <c r="F41" s="121">
        <f>F36+F37</f>
        <v>1485.96</v>
      </c>
    </row>
    <row r="42" spans="4:6" ht="12.75" customHeight="1">
      <c r="D42" s="64"/>
      <c r="F42" s="64"/>
    </row>
    <row r="43" spans="4:6" ht="12.75" customHeight="1">
      <c r="D43" s="64"/>
      <c r="F43" s="64"/>
    </row>
    <row r="44" spans="4:6" ht="12.75" customHeight="1">
      <c r="D44" s="64"/>
      <c r="F44" s="64"/>
    </row>
    <row r="45" spans="4:6" ht="12.75" customHeight="1">
      <c r="D45" s="64"/>
      <c r="F45" s="64"/>
    </row>
    <row r="46" spans="4:6" ht="12.75" customHeight="1">
      <c r="D46" s="64"/>
      <c r="F46" s="64"/>
    </row>
    <row r="47" spans="4:6" ht="12.75" customHeight="1">
      <c r="D47" s="64"/>
      <c r="F47" s="64"/>
    </row>
    <row r="48" spans="4:6" ht="12.75" customHeight="1">
      <c r="D48" s="64"/>
      <c r="F48" s="64"/>
    </row>
    <row r="49" spans="4:6" ht="12.75" customHeight="1">
      <c r="D49" s="64"/>
      <c r="F49" s="64"/>
    </row>
    <row r="50" spans="4:6" ht="12.75" customHeight="1">
      <c r="D50" s="64"/>
      <c r="F50" s="64"/>
    </row>
    <row r="51" spans="4:6" ht="12.75" customHeight="1">
      <c r="D51" s="64"/>
      <c r="F51" s="64"/>
    </row>
    <row r="52" spans="4:6" ht="12.75" customHeight="1">
      <c r="D52" s="64"/>
      <c r="F52" s="64"/>
    </row>
    <row r="53" spans="4:6" ht="12.75" customHeight="1">
      <c r="D53" s="64"/>
      <c r="F53" s="64"/>
    </row>
    <row r="54" spans="4:6" ht="12.75" customHeight="1">
      <c r="D54" s="64"/>
      <c r="F54" s="64"/>
    </row>
    <row r="55" ht="12.75" customHeight="1">
      <c r="F55" s="64"/>
    </row>
    <row r="56" ht="12.75" customHeight="1">
      <c r="F56" s="64"/>
    </row>
    <row r="57" ht="12.75" customHeight="1">
      <c r="F57" s="64"/>
    </row>
    <row r="58" ht="12.75" customHeight="1">
      <c r="F58" s="64"/>
    </row>
    <row r="59" ht="12.75" customHeight="1">
      <c r="F59" s="64"/>
    </row>
    <row r="60" ht="12.75" customHeight="1">
      <c r="F60" s="64"/>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C6" sqref="C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4" t="s">
        <v>19</v>
      </c>
    </row>
    <row r="2" spans="1:7" ht="28.5" customHeight="1">
      <c r="A2" s="87" t="s">
        <v>20</v>
      </c>
      <c r="B2" s="87"/>
      <c r="C2" s="87"/>
      <c r="D2" s="87"/>
      <c r="E2" s="87"/>
      <c r="F2" s="87"/>
      <c r="G2" s="87"/>
    </row>
    <row r="3" ht="22.5" customHeight="1">
      <c r="G3" s="4" t="s">
        <v>45</v>
      </c>
    </row>
    <row r="4" spans="1:7" ht="23.25" customHeight="1">
      <c r="A4" s="89" t="s">
        <v>146</v>
      </c>
      <c r="B4" s="89" t="s">
        <v>147</v>
      </c>
      <c r="C4" s="89" t="s">
        <v>125</v>
      </c>
      <c r="D4" s="89" t="s">
        <v>148</v>
      </c>
      <c r="E4" s="89" t="s">
        <v>149</v>
      </c>
      <c r="F4" s="89" t="s">
        <v>150</v>
      </c>
      <c r="G4" s="89" t="s">
        <v>151</v>
      </c>
    </row>
    <row r="5" spans="1:7" ht="23.25" customHeight="1">
      <c r="A5" s="89" t="s">
        <v>135</v>
      </c>
      <c r="B5" s="89" t="s">
        <v>135</v>
      </c>
      <c r="C5" s="89">
        <v>1485.96</v>
      </c>
      <c r="D5" s="89">
        <v>994.01</v>
      </c>
      <c r="E5" s="89">
        <v>91.95</v>
      </c>
      <c r="F5" s="89">
        <v>400</v>
      </c>
      <c r="G5" s="89" t="s">
        <v>135</v>
      </c>
    </row>
    <row r="6" spans="1:7" ht="23.25" customHeight="1">
      <c r="A6" s="89">
        <v>2200150</v>
      </c>
      <c r="B6" s="89" t="s">
        <v>152</v>
      </c>
      <c r="C6" s="89">
        <f>SUM(D6:F6)</f>
        <v>1085.96</v>
      </c>
      <c r="D6" s="89">
        <v>994.01</v>
      </c>
      <c r="E6" s="89">
        <v>91.95</v>
      </c>
      <c r="F6" s="89"/>
      <c r="G6" s="89"/>
    </row>
    <row r="7" spans="1:7" ht="23.25" customHeight="1">
      <c r="A7" s="89">
        <v>2200199</v>
      </c>
      <c r="B7" s="150" t="s">
        <v>153</v>
      </c>
      <c r="C7" s="89">
        <v>400</v>
      </c>
      <c r="D7" s="89"/>
      <c r="E7" s="89"/>
      <c r="F7" s="89">
        <v>400</v>
      </c>
      <c r="G7" s="89"/>
    </row>
    <row r="8" spans="1:7" ht="23.25" customHeight="1">
      <c r="A8" s="89"/>
      <c r="B8" s="89"/>
      <c r="C8" s="89"/>
      <c r="D8" s="89"/>
      <c r="E8" s="89"/>
      <c r="F8" s="89"/>
      <c r="G8" s="89"/>
    </row>
    <row r="9" spans="1:7" ht="23.25" customHeight="1">
      <c r="A9" s="89"/>
      <c r="B9" s="89"/>
      <c r="C9" s="89"/>
      <c r="D9" s="89"/>
      <c r="E9" s="89"/>
      <c r="F9" s="89"/>
      <c r="G9" s="89"/>
    </row>
    <row r="10" spans="1:7" ht="23.25" customHeight="1">
      <c r="A10" s="89"/>
      <c r="B10" s="89"/>
      <c r="C10" s="89"/>
      <c r="D10" s="89"/>
      <c r="E10" s="89"/>
      <c r="F10" s="89"/>
      <c r="G10" s="89"/>
    </row>
    <row r="11" spans="1:7" ht="23.25" customHeight="1">
      <c r="A11" s="89"/>
      <c r="B11" s="89"/>
      <c r="C11" s="89"/>
      <c r="D11" s="89"/>
      <c r="E11" s="89"/>
      <c r="F11" s="89"/>
      <c r="G11" s="89"/>
    </row>
    <row r="12" spans="1:3" ht="12.75" customHeight="1">
      <c r="A12" s="64"/>
      <c r="C12" s="64"/>
    </row>
    <row r="13" spans="1:3" ht="12.75" customHeight="1">
      <c r="A13" s="64"/>
      <c r="C13" s="64"/>
    </row>
    <row r="14" spans="1:2" ht="12.75" customHeight="1">
      <c r="A14" s="64"/>
      <c r="B14" s="64"/>
    </row>
    <row r="15" ht="12.75" customHeight="1">
      <c r="B15" s="64"/>
    </row>
    <row r="16" ht="12.75" customHeight="1">
      <c r="B16" s="64"/>
    </row>
    <row r="17" ht="12.75" customHeight="1">
      <c r="B17" s="64"/>
    </row>
    <row r="18" ht="12.75" customHeight="1">
      <c r="B18" s="64"/>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71"/>
  <sheetViews>
    <sheetView showGridLines="0" showZeros="0" workbookViewId="0" topLeftCell="A4">
      <selection activeCell="C34" sqref="C34"/>
    </sheetView>
  </sheetViews>
  <sheetFormatPr defaultColWidth="9.16015625" defaultRowHeight="12.75" customHeight="1"/>
  <cols>
    <col min="1" max="1" width="19" style="0" customWidth="1"/>
    <col min="2" max="2" width="31.66015625" style="0" customWidth="1"/>
    <col min="3" max="3" width="21.33203125" style="0" customWidth="1"/>
    <col min="4" max="4" width="23.83203125" style="0" customWidth="1"/>
    <col min="5" max="5" width="21.33203125" style="0" customWidth="1"/>
    <col min="6" max="6" width="17.66015625" style="0" customWidth="1"/>
  </cols>
  <sheetData>
    <row r="1" ht="30" customHeight="1">
      <c r="A1" s="64" t="s">
        <v>21</v>
      </c>
    </row>
    <row r="2" spans="1:6" ht="28.5" customHeight="1">
      <c r="A2" s="87" t="s">
        <v>22</v>
      </c>
      <c r="B2" s="87"/>
      <c r="C2" s="87"/>
      <c r="D2" s="87"/>
      <c r="E2" s="87"/>
      <c r="F2" s="87"/>
    </row>
    <row r="3" ht="22.5" customHeight="1">
      <c r="F3" s="4" t="s">
        <v>45</v>
      </c>
    </row>
    <row r="4" spans="1:6" ht="22.5" customHeight="1">
      <c r="A4" s="89" t="s">
        <v>154</v>
      </c>
      <c r="B4" s="89" t="s">
        <v>155</v>
      </c>
      <c r="C4" s="89" t="s">
        <v>125</v>
      </c>
      <c r="D4" s="89" t="s">
        <v>148</v>
      </c>
      <c r="E4" s="89" t="s">
        <v>149</v>
      </c>
      <c r="F4" s="89" t="s">
        <v>150</v>
      </c>
    </row>
    <row r="5" spans="1:6" ht="15.75" customHeight="1">
      <c r="A5" s="75" t="s">
        <v>135</v>
      </c>
      <c r="B5" s="75" t="s">
        <v>135</v>
      </c>
      <c r="C5" s="75">
        <v>1</v>
      </c>
      <c r="D5" s="75">
        <v>2</v>
      </c>
      <c r="E5" s="75">
        <v>3</v>
      </c>
      <c r="F5" s="75">
        <v>4</v>
      </c>
    </row>
    <row r="6" spans="1:6" ht="12.75" customHeight="1">
      <c r="A6" s="133"/>
      <c r="B6" s="134" t="s">
        <v>125</v>
      </c>
      <c r="C6" s="121">
        <f>SUM(D6:F6)</f>
        <v>1485.96</v>
      </c>
      <c r="D6" s="135">
        <v>994.01</v>
      </c>
      <c r="E6" s="135">
        <v>91.95</v>
      </c>
      <c r="F6" s="124">
        <v>400</v>
      </c>
    </row>
    <row r="7" spans="1:6" ht="12.75" customHeight="1">
      <c r="A7" s="136" t="s">
        <v>156</v>
      </c>
      <c r="B7" s="99" t="s">
        <v>157</v>
      </c>
      <c r="C7" s="135">
        <v>973.44</v>
      </c>
      <c r="D7" s="135">
        <v>973.44</v>
      </c>
      <c r="E7" s="135"/>
      <c r="F7" s="124"/>
    </row>
    <row r="8" spans="1:6" ht="12.75" customHeight="1">
      <c r="A8" s="136" t="s">
        <v>158</v>
      </c>
      <c r="B8" s="136" t="s">
        <v>159</v>
      </c>
      <c r="C8" s="72">
        <v>411.5433</v>
      </c>
      <c r="D8" s="72">
        <v>411.5433</v>
      </c>
      <c r="E8" s="119"/>
      <c r="F8" s="119"/>
    </row>
    <row r="9" spans="1:6" ht="12.75" customHeight="1">
      <c r="A9" s="136" t="s">
        <v>160</v>
      </c>
      <c r="B9" s="136" t="s">
        <v>161</v>
      </c>
      <c r="C9" s="72">
        <v>26.5014</v>
      </c>
      <c r="D9" s="72">
        <v>26.5014</v>
      </c>
      <c r="E9" s="119"/>
      <c r="F9" s="119"/>
    </row>
    <row r="10" spans="1:6" ht="12.75" customHeight="1">
      <c r="A10" s="136" t="s">
        <v>162</v>
      </c>
      <c r="B10" s="136" t="s">
        <v>163</v>
      </c>
      <c r="C10" s="72">
        <v>210.204</v>
      </c>
      <c r="D10" s="72">
        <v>210.204</v>
      </c>
      <c r="E10" s="119"/>
      <c r="F10" s="119"/>
    </row>
    <row r="11" spans="1:6" ht="12.75" customHeight="1">
      <c r="A11" s="136" t="s">
        <v>164</v>
      </c>
      <c r="B11" s="137" t="s">
        <v>165</v>
      </c>
      <c r="C11" s="72">
        <v>134.5333</v>
      </c>
      <c r="D11" s="72">
        <v>134.5333</v>
      </c>
      <c r="E11" s="119"/>
      <c r="F11" s="119"/>
    </row>
    <row r="12" spans="1:6" ht="12.75" customHeight="1">
      <c r="A12" s="133" t="s">
        <v>166</v>
      </c>
      <c r="B12" s="133" t="s">
        <v>167</v>
      </c>
      <c r="C12" s="72">
        <v>92.2632</v>
      </c>
      <c r="D12" s="72">
        <v>92.2632</v>
      </c>
      <c r="E12" s="119"/>
      <c r="F12" s="119"/>
    </row>
    <row r="13" spans="1:6" ht="12.75" customHeight="1">
      <c r="A13" s="136" t="s">
        <v>168</v>
      </c>
      <c r="B13" s="136" t="s">
        <v>169</v>
      </c>
      <c r="C13" s="72">
        <v>98.3948</v>
      </c>
      <c r="D13" s="72">
        <v>98.3948</v>
      </c>
      <c r="E13" s="119"/>
      <c r="F13" s="119"/>
    </row>
    <row r="14" spans="1:6" ht="12.75" customHeight="1">
      <c r="A14" s="136"/>
      <c r="B14" s="136" t="s">
        <v>170</v>
      </c>
      <c r="C14" s="72">
        <v>91.95</v>
      </c>
      <c r="D14" s="72"/>
      <c r="E14" s="72">
        <v>91.95</v>
      </c>
      <c r="F14" s="119"/>
    </row>
    <row r="15" spans="1:6" ht="12.75" customHeight="1">
      <c r="A15" s="136" t="s">
        <v>171</v>
      </c>
      <c r="B15" s="136" t="s">
        <v>172</v>
      </c>
      <c r="C15" s="72">
        <v>11.3</v>
      </c>
      <c r="D15" s="72"/>
      <c r="E15" s="72">
        <v>11.3</v>
      </c>
      <c r="F15" s="119"/>
    </row>
    <row r="16" spans="1:6" ht="12.75" customHeight="1">
      <c r="A16" s="136" t="s">
        <v>173</v>
      </c>
      <c r="B16" s="136" t="s">
        <v>174</v>
      </c>
      <c r="C16" s="72">
        <v>2.66</v>
      </c>
      <c r="D16" s="72"/>
      <c r="E16" s="72">
        <v>2.66</v>
      </c>
      <c r="F16" s="119"/>
    </row>
    <row r="17" spans="1:6" ht="12.75" customHeight="1">
      <c r="A17" s="136" t="s">
        <v>175</v>
      </c>
      <c r="B17" s="136" t="s">
        <v>176</v>
      </c>
      <c r="C17" s="72">
        <v>2.85</v>
      </c>
      <c r="D17" s="72"/>
      <c r="E17" s="72">
        <v>2.85</v>
      </c>
      <c r="F17" s="119"/>
    </row>
    <row r="18" spans="1:6" ht="12.75" customHeight="1">
      <c r="A18" s="136" t="s">
        <v>177</v>
      </c>
      <c r="B18" s="136" t="s">
        <v>178</v>
      </c>
      <c r="C18" s="72">
        <v>5.7</v>
      </c>
      <c r="D18" s="72"/>
      <c r="E18" s="72">
        <v>5.7</v>
      </c>
      <c r="F18" s="119"/>
    </row>
    <row r="19" spans="1:6" ht="12.75" customHeight="1">
      <c r="A19" s="136" t="s">
        <v>179</v>
      </c>
      <c r="B19" s="133" t="s">
        <v>180</v>
      </c>
      <c r="C19" s="72">
        <v>9.5</v>
      </c>
      <c r="D19" s="72"/>
      <c r="E19" s="72">
        <v>9.5</v>
      </c>
      <c r="F19" s="119"/>
    </row>
    <row r="20" spans="1:6" ht="12.75" customHeight="1">
      <c r="A20" s="136" t="s">
        <v>181</v>
      </c>
      <c r="B20" s="136" t="s">
        <v>182</v>
      </c>
      <c r="C20" s="72">
        <v>9.85</v>
      </c>
      <c r="D20" s="72"/>
      <c r="E20" s="72">
        <v>9.85</v>
      </c>
      <c r="F20" s="119"/>
    </row>
    <row r="21" spans="1:6" ht="12.75" customHeight="1">
      <c r="A21" s="136" t="s">
        <v>183</v>
      </c>
      <c r="B21" s="136" t="s">
        <v>184</v>
      </c>
      <c r="C21" s="72">
        <v>8.55</v>
      </c>
      <c r="D21" s="72"/>
      <c r="E21" s="72">
        <v>8.55</v>
      </c>
      <c r="F21" s="119"/>
    </row>
    <row r="22" spans="1:6" ht="12.75" customHeight="1">
      <c r="A22" s="136" t="s">
        <v>185</v>
      </c>
      <c r="B22" s="136" t="s">
        <v>186</v>
      </c>
      <c r="C22" s="72">
        <v>2.85</v>
      </c>
      <c r="D22" s="72"/>
      <c r="E22" s="72">
        <v>2.85</v>
      </c>
      <c r="F22" s="119"/>
    </row>
    <row r="23" spans="1:6" ht="12.75" customHeight="1">
      <c r="A23" s="136" t="s">
        <v>187</v>
      </c>
      <c r="B23" s="136" t="s">
        <v>188</v>
      </c>
      <c r="C23" s="72">
        <v>2.85</v>
      </c>
      <c r="D23" s="72"/>
      <c r="E23" s="72">
        <v>2.85</v>
      </c>
      <c r="F23" s="119"/>
    </row>
    <row r="24" spans="1:6" ht="12.75" customHeight="1">
      <c r="A24" s="136" t="s">
        <v>189</v>
      </c>
      <c r="B24" s="136" t="s">
        <v>190</v>
      </c>
      <c r="C24" s="72">
        <v>9.8</v>
      </c>
      <c r="D24" s="72"/>
      <c r="E24" s="72">
        <v>9.8</v>
      </c>
      <c r="F24" s="119"/>
    </row>
    <row r="25" spans="1:6" ht="12.75" customHeight="1">
      <c r="A25" s="136" t="s">
        <v>191</v>
      </c>
      <c r="B25" s="136" t="s">
        <v>192</v>
      </c>
      <c r="C25" s="72">
        <v>20.04</v>
      </c>
      <c r="D25" s="72"/>
      <c r="E25" s="72">
        <v>20.04</v>
      </c>
      <c r="F25" s="119"/>
    </row>
    <row r="26" spans="1:6" ht="12.75" customHeight="1">
      <c r="A26" s="136" t="s">
        <v>193</v>
      </c>
      <c r="B26" s="136" t="s">
        <v>194</v>
      </c>
      <c r="C26" s="72">
        <v>6</v>
      </c>
      <c r="D26" s="72"/>
      <c r="E26" s="72">
        <v>6</v>
      </c>
      <c r="F26" s="119"/>
    </row>
    <row r="27" spans="1:6" ht="12.75" customHeight="1">
      <c r="A27" s="133"/>
      <c r="B27" s="136" t="s">
        <v>195</v>
      </c>
      <c r="C27" s="72">
        <v>20.57</v>
      </c>
      <c r="D27" s="72">
        <v>20.57</v>
      </c>
      <c r="E27" s="72"/>
      <c r="F27" s="119"/>
    </row>
    <row r="28" spans="1:6" ht="12.75" customHeight="1">
      <c r="A28" s="136" t="s">
        <v>196</v>
      </c>
      <c r="B28" s="136" t="s">
        <v>197</v>
      </c>
      <c r="C28" s="72">
        <v>15.368</v>
      </c>
      <c r="D28" s="72">
        <v>15.368</v>
      </c>
      <c r="E28" s="72"/>
      <c r="F28" s="119"/>
    </row>
    <row r="29" spans="1:6" ht="12.75" customHeight="1">
      <c r="A29" s="136" t="s">
        <v>198</v>
      </c>
      <c r="B29" s="136" t="s">
        <v>199</v>
      </c>
      <c r="C29" s="72">
        <v>5.202</v>
      </c>
      <c r="D29" s="72">
        <v>5.202</v>
      </c>
      <c r="E29" s="72"/>
      <c r="F29" s="119"/>
    </row>
    <row r="30" spans="1:6" ht="12.75" customHeight="1">
      <c r="A30" s="136" t="s">
        <v>200</v>
      </c>
      <c r="B30" s="136" t="s">
        <v>201</v>
      </c>
      <c r="C30" s="124">
        <v>400</v>
      </c>
      <c r="D30" s="72"/>
      <c r="E30" s="124"/>
      <c r="F30" s="124">
        <v>400</v>
      </c>
    </row>
    <row r="31" spans="1:6" ht="12.75" customHeight="1">
      <c r="A31" s="136" t="s">
        <v>202</v>
      </c>
      <c r="B31" s="136" t="s">
        <v>203</v>
      </c>
      <c r="C31" s="124">
        <v>400</v>
      </c>
      <c r="D31" s="72"/>
      <c r="E31" s="124"/>
      <c r="F31" s="124">
        <v>400</v>
      </c>
    </row>
    <row r="32" spans="1:6" ht="12.75" customHeight="1">
      <c r="A32" s="141"/>
      <c r="B32" s="141"/>
      <c r="C32" s="142"/>
      <c r="D32" s="143"/>
      <c r="E32" s="142"/>
      <c r="F32" s="142"/>
    </row>
    <row r="33" spans="1:6" ht="12.75" customHeight="1">
      <c r="A33" s="144"/>
      <c r="B33" s="144"/>
      <c r="C33" s="145"/>
      <c r="D33" s="146"/>
      <c r="E33" s="145"/>
      <c r="F33" s="145"/>
    </row>
    <row r="34" spans="1:6" ht="12.75" customHeight="1">
      <c r="A34" s="144"/>
      <c r="B34" s="144"/>
      <c r="C34" s="146"/>
      <c r="D34" s="146"/>
      <c r="E34" s="146"/>
      <c r="F34" s="147"/>
    </row>
    <row r="35" spans="1:6" ht="12.75" customHeight="1">
      <c r="A35" s="144"/>
      <c r="B35" s="144"/>
      <c r="C35" s="146"/>
      <c r="D35" s="146"/>
      <c r="E35" s="146"/>
      <c r="F35" s="147"/>
    </row>
    <row r="36" spans="1:6" ht="12.75" customHeight="1">
      <c r="A36" s="144"/>
      <c r="B36" s="144"/>
      <c r="C36" s="146"/>
      <c r="D36" s="146"/>
      <c r="E36" s="146"/>
      <c r="F36" s="147"/>
    </row>
    <row r="37" spans="1:6" ht="12.75" customHeight="1">
      <c r="A37" s="144"/>
      <c r="B37" s="144"/>
      <c r="C37" s="146"/>
      <c r="D37" s="146"/>
      <c r="E37" s="146"/>
      <c r="F37" s="147"/>
    </row>
    <row r="38" spans="1:6" ht="12.75" customHeight="1">
      <c r="A38" s="144"/>
      <c r="B38" s="144"/>
      <c r="C38" s="146"/>
      <c r="D38" s="146"/>
      <c r="E38" s="146"/>
      <c r="F38" s="147"/>
    </row>
    <row r="39" spans="1:6" ht="12.75" customHeight="1">
      <c r="A39" s="144"/>
      <c r="B39" s="144"/>
      <c r="C39" s="146"/>
      <c r="D39" s="146"/>
      <c r="E39" s="146"/>
      <c r="F39" s="147"/>
    </row>
    <row r="40" spans="1:6" ht="12.75" customHeight="1">
      <c r="A40" s="144"/>
      <c r="B40" s="144"/>
      <c r="C40" s="146"/>
      <c r="D40" s="146"/>
      <c r="E40" s="146"/>
      <c r="F40" s="147"/>
    </row>
    <row r="41" spans="1:6" ht="12.75" customHeight="1">
      <c r="A41" s="144"/>
      <c r="B41" s="144"/>
      <c r="C41" s="146"/>
      <c r="D41" s="146"/>
      <c r="E41" s="146"/>
      <c r="F41" s="147"/>
    </row>
    <row r="42" spans="1:6" ht="12.75" customHeight="1">
      <c r="A42" s="144"/>
      <c r="B42" s="144"/>
      <c r="C42" s="146"/>
      <c r="D42" s="146"/>
      <c r="E42" s="146"/>
      <c r="F42" s="147"/>
    </row>
    <row r="43" spans="1:6" ht="12.75" customHeight="1">
      <c r="A43" s="144"/>
      <c r="B43" s="144"/>
      <c r="C43" s="146"/>
      <c r="D43" s="146"/>
      <c r="E43" s="146"/>
      <c r="F43" s="147"/>
    </row>
    <row r="44" spans="1:6" ht="12.75" customHeight="1">
      <c r="A44" s="144"/>
      <c r="B44" s="144"/>
      <c r="C44" s="146"/>
      <c r="D44" s="146"/>
      <c r="E44" s="146"/>
      <c r="F44" s="147"/>
    </row>
    <row r="45" spans="1:6" ht="12.75" customHeight="1">
      <c r="A45" s="144"/>
      <c r="B45" s="144"/>
      <c r="C45" s="146"/>
      <c r="D45" s="146"/>
      <c r="E45" s="146"/>
      <c r="F45" s="147"/>
    </row>
    <row r="46" spans="1:6" ht="12.75" customHeight="1">
      <c r="A46" s="148"/>
      <c r="B46" s="144"/>
      <c r="C46" s="146"/>
      <c r="D46" s="146"/>
      <c r="E46" s="146"/>
      <c r="F46" s="147"/>
    </row>
    <row r="47" spans="1:6" ht="12.75" customHeight="1">
      <c r="A47" s="144"/>
      <c r="B47" s="144"/>
      <c r="C47" s="146"/>
      <c r="D47" s="146"/>
      <c r="E47" s="146"/>
      <c r="F47" s="147"/>
    </row>
    <row r="48" spans="1:6" ht="12.75" customHeight="1">
      <c r="A48" s="144"/>
      <c r="B48" s="144"/>
      <c r="C48" s="146"/>
      <c r="D48" s="146"/>
      <c r="E48" s="146"/>
      <c r="F48" s="147"/>
    </row>
    <row r="49" spans="1:6" ht="12.75" customHeight="1">
      <c r="A49" s="144"/>
      <c r="B49" s="144"/>
      <c r="C49" s="145"/>
      <c r="D49" s="146"/>
      <c r="E49" s="145"/>
      <c r="F49" s="145"/>
    </row>
    <row r="50" spans="1:6" ht="12.75" customHeight="1">
      <c r="A50" s="144"/>
      <c r="B50" s="144"/>
      <c r="C50" s="145"/>
      <c r="D50" s="146"/>
      <c r="E50" s="145"/>
      <c r="F50" s="145"/>
    </row>
    <row r="51" spans="1:6" ht="12.75" customHeight="1">
      <c r="A51" s="144"/>
      <c r="B51" s="144"/>
      <c r="C51" s="146"/>
      <c r="D51" s="146"/>
      <c r="E51" s="146"/>
      <c r="F51" s="147"/>
    </row>
    <row r="52" spans="1:6" ht="12.75" customHeight="1">
      <c r="A52" s="144"/>
      <c r="B52" s="144"/>
      <c r="C52" s="146"/>
      <c r="D52" s="146"/>
      <c r="E52" s="146"/>
      <c r="F52" s="147"/>
    </row>
    <row r="53" spans="1:6" ht="12.75" customHeight="1">
      <c r="A53" s="144"/>
      <c r="B53" s="144"/>
      <c r="C53" s="146"/>
      <c r="D53" s="146"/>
      <c r="E53" s="146"/>
      <c r="F53" s="147"/>
    </row>
    <row r="54" spans="1:6" ht="12.75" customHeight="1">
      <c r="A54" s="144"/>
      <c r="B54" s="144"/>
      <c r="C54" s="146"/>
      <c r="D54" s="146"/>
      <c r="E54" s="146"/>
      <c r="F54" s="147"/>
    </row>
    <row r="55" spans="1:6" ht="12.75" customHeight="1">
      <c r="A55" s="144"/>
      <c r="B55" s="144"/>
      <c r="C55" s="146"/>
      <c r="D55" s="146"/>
      <c r="E55" s="146"/>
      <c r="F55" s="147"/>
    </row>
    <row r="56" spans="1:6" ht="12.75" customHeight="1">
      <c r="A56" s="144"/>
      <c r="B56" s="144"/>
      <c r="C56" s="146"/>
      <c r="D56" s="146"/>
      <c r="E56" s="146"/>
      <c r="F56" s="147"/>
    </row>
    <row r="57" spans="1:6" ht="12.75" customHeight="1">
      <c r="A57" s="144"/>
      <c r="B57" s="144"/>
      <c r="C57" s="146"/>
      <c r="D57" s="146"/>
      <c r="E57" s="146"/>
      <c r="F57" s="147"/>
    </row>
    <row r="58" spans="1:6" ht="12.75" customHeight="1">
      <c r="A58" s="144"/>
      <c r="B58" s="144"/>
      <c r="C58" s="146"/>
      <c r="D58" s="146"/>
      <c r="E58" s="146"/>
      <c r="F58" s="147"/>
    </row>
    <row r="59" spans="1:6" ht="12.75" customHeight="1">
      <c r="A59" s="144"/>
      <c r="B59" s="144"/>
      <c r="C59" s="146"/>
      <c r="D59" s="146"/>
      <c r="E59" s="146"/>
      <c r="F59" s="147"/>
    </row>
    <row r="60" spans="1:6" ht="12.75" customHeight="1">
      <c r="A60" s="144"/>
      <c r="B60" s="144"/>
      <c r="C60" s="146"/>
      <c r="D60" s="146"/>
      <c r="E60" s="146"/>
      <c r="F60" s="147"/>
    </row>
    <row r="61" spans="1:6" ht="12.75" customHeight="1">
      <c r="A61" s="144"/>
      <c r="B61" s="144"/>
      <c r="C61" s="146"/>
      <c r="D61" s="146"/>
      <c r="E61" s="146"/>
      <c r="F61" s="147"/>
    </row>
    <row r="62" spans="1:6" ht="12.75" customHeight="1">
      <c r="A62" s="144"/>
      <c r="B62" s="144"/>
      <c r="C62" s="146"/>
      <c r="D62" s="146"/>
      <c r="E62" s="146"/>
      <c r="F62" s="147"/>
    </row>
    <row r="63" spans="1:6" ht="12.75" customHeight="1">
      <c r="A63" s="144"/>
      <c r="B63" s="144"/>
      <c r="C63" s="146"/>
      <c r="D63" s="146"/>
      <c r="E63" s="146"/>
      <c r="F63" s="147"/>
    </row>
    <row r="64" spans="1:6" ht="12.75" customHeight="1">
      <c r="A64" s="148"/>
      <c r="B64" s="144"/>
      <c r="C64" s="146"/>
      <c r="D64" s="146"/>
      <c r="E64" s="146"/>
      <c r="F64" s="147"/>
    </row>
    <row r="65" spans="1:6" ht="12.75" customHeight="1">
      <c r="A65" s="144"/>
      <c r="B65" s="144"/>
      <c r="C65" s="146"/>
      <c r="D65" s="146"/>
      <c r="E65" s="146"/>
      <c r="F65" s="147"/>
    </row>
    <row r="66" spans="1:6" ht="12.75" customHeight="1">
      <c r="A66" s="144"/>
      <c r="B66" s="144"/>
      <c r="C66" s="146"/>
      <c r="D66" s="146"/>
      <c r="E66" s="146"/>
      <c r="F66" s="147"/>
    </row>
    <row r="67" spans="1:6" ht="12.75" customHeight="1">
      <c r="A67" s="144"/>
      <c r="B67" s="144"/>
      <c r="C67" s="145"/>
      <c r="D67" s="146"/>
      <c r="E67" s="145"/>
      <c r="F67" s="145"/>
    </row>
    <row r="68" spans="1:6" ht="12.75" customHeight="1">
      <c r="A68" s="144"/>
      <c r="B68" s="144"/>
      <c r="C68" s="145"/>
      <c r="D68" s="146"/>
      <c r="E68" s="145"/>
      <c r="F68" s="145"/>
    </row>
    <row r="69" spans="1:6" ht="12.75" customHeight="1">
      <c r="A69" s="144"/>
      <c r="B69" s="144"/>
      <c r="C69" s="147"/>
      <c r="D69" s="149"/>
      <c r="E69" s="147"/>
      <c r="F69" s="147"/>
    </row>
    <row r="70" spans="1:6" ht="12.75" customHeight="1">
      <c r="A70" s="144"/>
      <c r="B70" s="144"/>
      <c r="C70" s="147"/>
      <c r="D70" s="149"/>
      <c r="E70" s="147"/>
      <c r="F70" s="147"/>
    </row>
    <row r="71" spans="1:6" ht="12.75" customHeight="1">
      <c r="A71" s="144"/>
      <c r="B71" s="144"/>
      <c r="C71" s="147"/>
      <c r="D71" s="147"/>
      <c r="E71" s="147"/>
      <c r="F71" s="147"/>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31" sqref="C31"/>
    </sheetView>
  </sheetViews>
  <sheetFormatPr defaultColWidth="9.16015625" defaultRowHeight="12.75" customHeight="1"/>
  <cols>
    <col min="1" max="6" width="21.33203125" style="0" customWidth="1"/>
  </cols>
  <sheetData>
    <row r="1" ht="30" customHeight="1">
      <c r="A1" s="64" t="s">
        <v>23</v>
      </c>
    </row>
    <row r="2" spans="1:6" ht="28.5" customHeight="1">
      <c r="A2" s="87" t="s">
        <v>204</v>
      </c>
      <c r="B2" s="87"/>
      <c r="C2" s="87"/>
      <c r="D2" s="87"/>
      <c r="E2" s="87"/>
      <c r="F2" s="87"/>
    </row>
    <row r="3" ht="22.5" customHeight="1">
      <c r="F3" s="4" t="s">
        <v>45</v>
      </c>
    </row>
    <row r="4" spans="1:6" ht="22.5" customHeight="1">
      <c r="A4" s="89" t="s">
        <v>146</v>
      </c>
      <c r="B4" s="89" t="s">
        <v>147</v>
      </c>
      <c r="C4" s="89" t="s">
        <v>125</v>
      </c>
      <c r="D4" s="89" t="s">
        <v>148</v>
      </c>
      <c r="E4" s="89" t="s">
        <v>149</v>
      </c>
      <c r="F4" s="89" t="s">
        <v>151</v>
      </c>
    </row>
    <row r="5" spans="1:6" ht="15.75" customHeight="1">
      <c r="A5" s="75" t="s">
        <v>135</v>
      </c>
      <c r="B5" s="75" t="s">
        <v>135</v>
      </c>
      <c r="C5" s="75">
        <v>1</v>
      </c>
      <c r="D5" s="75">
        <v>2</v>
      </c>
      <c r="E5" s="75">
        <v>3</v>
      </c>
      <c r="F5" s="75" t="s">
        <v>135</v>
      </c>
    </row>
    <row r="6" spans="1:6" ht="18" customHeight="1">
      <c r="A6" s="138">
        <v>220</v>
      </c>
      <c r="B6" s="139" t="s">
        <v>205</v>
      </c>
      <c r="C6" s="140">
        <v>1085.96</v>
      </c>
      <c r="D6" s="80">
        <v>994.01</v>
      </c>
      <c r="E6" s="80">
        <v>91.95</v>
      </c>
      <c r="F6" s="80"/>
    </row>
    <row r="7" spans="1:6" ht="19.5" customHeight="1">
      <c r="A7" s="138">
        <v>22001</v>
      </c>
      <c r="B7" s="139" t="s">
        <v>206</v>
      </c>
      <c r="C7" s="80">
        <v>1085.96</v>
      </c>
      <c r="D7" s="80">
        <v>994.01</v>
      </c>
      <c r="E7" s="80">
        <v>91.95</v>
      </c>
      <c r="F7" s="80"/>
    </row>
    <row r="8" spans="1:6" ht="20.25" customHeight="1">
      <c r="A8" s="138">
        <v>2200150</v>
      </c>
      <c r="B8" s="139" t="s">
        <v>207</v>
      </c>
      <c r="C8" s="80">
        <v>1085.96</v>
      </c>
      <c r="D8" s="80">
        <v>994.01</v>
      </c>
      <c r="E8" s="80">
        <v>91.95</v>
      </c>
      <c r="F8" s="80"/>
    </row>
    <row r="9" spans="1:6" ht="12.75" customHeight="1">
      <c r="A9" s="80"/>
      <c r="B9" s="80"/>
      <c r="C9" s="80"/>
      <c r="D9" s="80"/>
      <c r="E9" s="80"/>
      <c r="F9" s="80"/>
    </row>
    <row r="10" spans="1:6" ht="12.75" customHeight="1">
      <c r="A10" s="80"/>
      <c r="B10" s="80"/>
      <c r="C10" s="80"/>
      <c r="D10" s="80"/>
      <c r="E10" s="80"/>
      <c r="F10" s="80"/>
    </row>
    <row r="11" spans="1:6" ht="12.75" customHeight="1">
      <c r="A11" s="80"/>
      <c r="B11" s="80"/>
      <c r="C11" s="80"/>
      <c r="D11" s="81"/>
      <c r="E11" s="80"/>
      <c r="F11" s="80"/>
    </row>
    <row r="12" spans="1:6" ht="12.75" customHeight="1">
      <c r="A12" s="80"/>
      <c r="B12" s="80"/>
      <c r="C12" s="80"/>
      <c r="D12" s="80"/>
      <c r="E12" s="80"/>
      <c r="F12" s="80"/>
    </row>
    <row r="13" spans="1:6" ht="12.75" customHeight="1">
      <c r="A13" s="80"/>
      <c r="B13" s="81"/>
      <c r="C13" s="80"/>
      <c r="D13" s="81"/>
      <c r="E13" s="81"/>
      <c r="F13" s="81"/>
    </row>
    <row r="14" spans="1:3" ht="12.75" customHeight="1">
      <c r="A14" s="64"/>
      <c r="C14" s="64"/>
    </row>
    <row r="15" spans="1:2" ht="12.75" customHeight="1">
      <c r="A15" s="64"/>
      <c r="B15" s="64"/>
    </row>
    <row r="16" ht="12.75" customHeight="1">
      <c r="B16" s="64"/>
    </row>
    <row r="17" ht="12.75" customHeight="1">
      <c r="B17" s="64"/>
    </row>
    <row r="18" ht="12.75" customHeight="1">
      <c r="B18" s="64"/>
    </row>
    <row r="19" ht="12.75" customHeight="1">
      <c r="B19" s="64"/>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2018-06-27T08:47:19Z</cp:lastPrinted>
  <dcterms:created xsi:type="dcterms:W3CDTF">2018-01-09T01:56:11Z</dcterms:created>
  <dcterms:modified xsi:type="dcterms:W3CDTF">2019-02-13T02:01:52Z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