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8895" tabRatio="1000" firstSheet="6" activeTab="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'表10-部门综合预算专项业务经费支出表'!$A$1:$D$26</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'表5-部门综合预算一般公共预算支出明细表（按功能科目分）'!$A$1:$G$15</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'表7-部门综合预算一般公共预算基本支出明细表（按功能科目分）'!$A$1:$F$11</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<sst xmlns="http://schemas.openxmlformats.org/spreadsheetml/2006/main" count="987" uniqueCount="438">
  <si>
    <t>附件2</t>
  </si>
  <si>
    <t>2018年部门综合预算公开报表</t>
  </si>
  <si>
    <t xml:space="preserve">                部门名称：神木市水务局</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</si>
  <si>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</si>
  <si>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</si>
  <si>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</si>
  <si>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</si>
  <si>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</si>
  <si>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</si>
  <si>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</si>
  <si>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</si>
  <si>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</si>
  <si>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 xml:space="preserve">否 </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</si>
  <si>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</si>
  <si>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</si>
  <si>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</si>
  <si>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</si>
  <si>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</si>
  <si>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</si>
  <si>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</si>
  <si>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</si>
  <si>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</si>
  <si>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</si>
  <si>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</si>
  <si>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</si>
  <si>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</si>
  <si>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</si>
  <si>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</si>
  <si>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</si>
  <si>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</si>
  <si>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无政府基金预算</t>
  </si>
  <si>
    <t>表10</t>
  </si>
  <si>
    <t>2018年部门综合预算专项业务经费支出表</t>
  </si>
  <si>
    <t>否</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</si>
  <si>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</si>
  <si>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</si>
  <si>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</si>
  <si>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</si>
  <si>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</si>
  <si>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</si>
  <si>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绩效评价正在进行中</t>
  </si>
  <si>
    <t>表14</t>
  </si>
  <si>
    <t>2018年部门整体支出绩效目标表</t>
  </si>
  <si>
    <t xml:space="preserve">是 </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</si>
  <si>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</si>
  <si>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</si>
  <si>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</si>
  <si>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</si>
  <si>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</si>
  <si>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</si>
  <si>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</si>
  <si>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</si>
  <si>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</si>
  <si>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</si>
  <si>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</si>
  <si>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</si>
  <si>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</si>
  <si>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</si>
  <si>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</si>
  <si>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</si>
  <si>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</si>
  <si>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</si>
  <si>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</si>
  <si>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</si>
  <si>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</si>
  <si>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</si>
  <si>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</si>
  <si>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</si>
  <si>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</si>
  <si>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</si>
  <si>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</si>
  <si>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</si>
  <si>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</si>
  <si>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</si>
  <si>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</si>
  <si>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</si>
  <si>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</si>
  <si>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</si>
  <si>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</si>
  <si>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</si>
  <si>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</si>
  <si>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</si>
  <si>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</si>
  <si>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</si>
  <si>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</si>
  <si>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</si>
  <si>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</si>
  <si>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</si>
  <si>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</si>
  <si>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</si>
  <si>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</si>
  <si>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</si>
  <si>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</si>
  <si>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</si>
  <si>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</si>
  <si>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</si>
  <si>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</si>
  <si>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</si>
  <si>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</si>
  <si>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</si>
  <si>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</si>
  <si>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</si>
  <si>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</si>
  <si>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</si>
  <si>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</si>
  <si>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</si>
  <si>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</si>
  <si>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</si>
  <si>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</si>
  <si>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</si>
  <si>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</si>
  <si>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</si>
  <si>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</si>
  <si>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</si>
  <si>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</si>
  <si>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</si>
  <si>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</si>
  <si>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</si>
  <si>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</si>
  <si>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</si>
  <si>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</si>
  <si>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</si>
  <si>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</si>
  <si>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</si>
  <si>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</si>
  <si>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</si>
  <si>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</si>
  <si>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</si>
  <si>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</si>
  <si>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</si>
  <si>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</si>
  <si>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</si>
  <si>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</si>
  <si>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</si>
  <si>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</si>
  <si>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</si>
  <si>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</si>
  <si>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</si>
  <si>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</si>
  <si>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神木市水务局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</si>
  <si>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</si>
  <si>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</si>
  <si>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</si>
  <si>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</si>
  <si>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</si>
  <si>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</si>
  <si>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</si>
  <si>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</si>
  <si>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</si>
  <si>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</si>
  <si>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</si>
  <si>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</si>
  <si>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</si>
  <si>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</si>
  <si>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</si>
  <si>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</si>
  <si>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水利行业管理</t>
  </si>
  <si>
    <t>水利执法监督</t>
  </si>
  <si>
    <t>水土保持</t>
  </si>
  <si>
    <t>水资源节约管理与保护</t>
  </si>
  <si>
    <t>防汛</t>
  </si>
  <si>
    <t>其他水利支出</t>
  </si>
  <si>
    <t>农田水利</t>
  </si>
  <si>
    <t>一般行政管理事务</t>
  </si>
  <si>
    <t>农村人畜饮水</t>
  </si>
  <si>
    <t>水利工程建设</t>
  </si>
  <si>
    <t>经济科目编码</t>
  </si>
  <si>
    <t>经济科目名称</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</si>
  <si>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</si>
  <si>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</si>
  <si>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</si>
  <si>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</si>
  <si>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</si>
  <si>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</si>
  <si>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</si>
  <si>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</si>
  <si>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</si>
  <si>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</si>
  <si>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</si>
  <si>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</si>
  <si>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</si>
  <si>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</si>
  <si>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</si>
  <si>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</si>
  <si>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</si>
  <si>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</si>
  <si>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</si>
  <si>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</si>
  <si>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</si>
  <si>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</si>
  <si>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</si>
  <si>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</si>
  <si>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</si>
  <si>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</si>
  <si>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</si>
  <si>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</si>
  <si>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</si>
  <si>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</si>
  <si>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</si>
  <si>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</si>
  <si>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</si>
  <si>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</si>
  <si>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</si>
  <si>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</si>
  <si>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</si>
  <si>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</si>
  <si>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</si>
  <si>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</si>
  <si>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</si>
  <si>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</si>
  <si>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</si>
  <si>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</si>
  <si>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</si>
  <si>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</si>
  <si>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</si>
  <si>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</si>
  <si>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</si>
  <si>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</si>
  <si>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</si>
  <si>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</si>
  <si>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</si>
  <si>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</si>
  <si>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</si>
  <si>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</si>
  <si>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</si>
  <si>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</si>
  <si>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31005</t>
  </si>
  <si>
    <t>基础设施建设</t>
  </si>
  <si>
    <t>31006</t>
  </si>
  <si>
    <t>大型修缮</t>
  </si>
  <si>
    <t>31099</t>
  </si>
  <si>
    <t>其他资本性支出</t>
  </si>
  <si>
    <t>2018年部门综合预算一般公共预算基本支出明细表（按功能科目分）</t>
  </si>
  <si>
    <t>2130301</t>
  </si>
  <si>
    <t>2130304</t>
  </si>
  <si>
    <t>水利行业业务管理</t>
  </si>
  <si>
    <t>2130309</t>
  </si>
  <si>
    <t>2130310</t>
  </si>
  <si>
    <t>2130311</t>
  </si>
  <si>
    <t>2130314</t>
  </si>
  <si>
    <t>2018年部门综合预算一般公共预算基本支出明细表（按经济分类科目分）</t>
  </si>
  <si>
    <t>30217</t>
  </si>
  <si>
    <t>公务接待</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</si>
  <si>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</si>
  <si>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</si>
  <si>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</si>
  <si>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</si>
  <si>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</si>
  <si>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</si>
  <si>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</si>
  <si>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</si>
  <si>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</si>
  <si>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</si>
  <si>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</si>
  <si>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</si>
  <si>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</si>
  <si>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</si>
  <si>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</si>
  <si>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</si>
  <si>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</si>
  <si>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</si>
  <si>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</si>
  <si>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</si>
  <si>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</si>
  <si>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</si>
  <si>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</si>
  <si>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</si>
  <si>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</si>
  <si>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</si>
  <si>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</si>
  <si>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</si>
  <si>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</si>
  <si>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</si>
  <si>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</si>
  <si>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</si>
  <si>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</si>
  <si>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</si>
  <si>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</si>
  <si>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防汛视频会议系统及山洪灾害监测预警系统搬迁费用</t>
  </si>
  <si>
    <t>防汛会商系统搬迁</t>
  </si>
  <si>
    <t>防汛抗旱专项经费</t>
  </si>
  <si>
    <t>抗旱人员经费、抗旱物资</t>
  </si>
  <si>
    <t>河道站执法经费</t>
  </si>
  <si>
    <t>河道违章清障</t>
  </si>
  <si>
    <t>河长制推行经费</t>
  </si>
  <si>
    <t>河长制责任落实、宣传经费</t>
  </si>
  <si>
    <t>清水坪水库运行管理经费</t>
  </si>
  <si>
    <t>水库运行管理费用</t>
  </si>
  <si>
    <t>应急抗旱经费</t>
  </si>
  <si>
    <t>抗旱设备及设施</t>
  </si>
  <si>
    <t>2016年第六批省级防汛补助费</t>
  </si>
  <si>
    <t>小型水利工程</t>
  </si>
  <si>
    <t>2017年中央水利发展资金（第二批）</t>
  </si>
  <si>
    <t>省级财政渔业专项资金</t>
  </si>
  <si>
    <t>渔业资源保护</t>
  </si>
  <si>
    <t>2016年水资源费征收劳务费</t>
  </si>
  <si>
    <t>小型水利工程及征收水资源费劳务费</t>
  </si>
  <si>
    <t>马镇石岊峁村渠道维修</t>
  </si>
  <si>
    <t>渠道清淤及维修</t>
  </si>
  <si>
    <t>太和寨訾家沟村淤地坝排洪（诚盛种养殖有限公司）</t>
  </si>
  <si>
    <t>宣传经费</t>
  </si>
  <si>
    <t>世界水日水利法律法规宣传</t>
  </si>
  <si>
    <t>2017年省级农村饮水安全专项补助资金</t>
  </si>
  <si>
    <t>农村安全饮水</t>
  </si>
  <si>
    <t>2014年7-12月全省水资源费返还</t>
  </si>
  <si>
    <t>防汛设施、装备运行维护补助资金</t>
  </si>
  <si>
    <t>防汛设备运行维护</t>
  </si>
  <si>
    <t>第二次全国污染源普查经费</t>
  </si>
  <si>
    <t>水利水文、生活污染源普查</t>
  </si>
  <si>
    <t>2017年省级农村饮水安全巩固提升市级配套</t>
  </si>
  <si>
    <t>2015年省级水土保持项目（马镇杨家山村羊皮沟淤地坝除险加固）</t>
  </si>
  <si>
    <t>旧坝除险加固</t>
  </si>
  <si>
    <t>2016年1-6月份水资源费收入返还</t>
  </si>
  <si>
    <t>2016年第五批防汛补助</t>
  </si>
  <si>
    <t>防汛工程</t>
  </si>
  <si>
    <t>小型水利工程项目资金</t>
  </si>
  <si>
    <t>小型水利工程、小型农田水利、渠道清淤</t>
  </si>
  <si>
    <t>安全饮水项目工程资金</t>
  </si>
  <si>
    <t>农村人口自来水水源、管路、水质建设</t>
  </si>
  <si>
    <t>科目编码</t>
  </si>
  <si>
    <t>采购项目</t>
  </si>
  <si>
    <t>采购目录</t>
  </si>
  <si>
    <t>购买服务内容</t>
  </si>
  <si>
    <t>规格型号</t>
  </si>
  <si>
    <t>数量</t>
  </si>
  <si>
    <t>实施采购时间</t>
  </si>
  <si>
    <t>预算金额</t>
  </si>
  <si>
    <t>说明</t>
  </si>
  <si>
    <t>类</t>
  </si>
  <si>
    <t>款</t>
  </si>
  <si>
    <t>项</t>
  </si>
  <si>
    <t>委托业务费</t>
  </si>
  <si>
    <t>地表、市政排污调查、水污染调查</t>
  </si>
  <si>
    <t>2018年</t>
  </si>
  <si>
    <t>防汛会商系统及山洪灾害监测预警系统搬迁</t>
  </si>
  <si>
    <t>防汛办会商系统搬迁</t>
  </si>
  <si>
    <t>工程建设</t>
  </si>
  <si>
    <t>农村饮水安全工程建设</t>
  </si>
  <si>
    <t>2017年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</si>
  <si>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</si>
  <si>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</si>
  <si>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</si>
  <si>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</si>
  <si>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</si>
  <si>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</si>
  <si>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</si>
  <si>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</si>
  <si>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</si>
  <si>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</si>
  <si>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</si>
  <si>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</si>
  <si>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</si>
  <si>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</si>
  <si>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</si>
  <si>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</si>
  <si>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</si>
  <si>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</si>
  <si>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</si>
  <si>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</si>
  <si>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</si>
  <si>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</si>
  <si>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</si>
  <si>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</si>
  <si>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</si>
  <si>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</si>
  <si>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</si>
  <si>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</si>
  <si>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</si>
  <si>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</si>
  <si>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</si>
  <si>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</si>
  <si>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</si>
  <si>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</si>
  <si>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</si>
  <si>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</si>
  <si>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</si>
  <si>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</si>
  <si>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</si>
  <si>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</si>
  <si>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</si>
  <si>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</si>
  <si>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</si>
  <si>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</si>
  <si>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</si>
  <si>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</si>
  <si>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</si>
  <si>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</si>
  <si>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</si>
  <si>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</si>
  <si>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</si>
  <si>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</si>
  <si>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</si>
  <si>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</si>
  <si>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</si>
  <si>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</si>
  <si>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</si>
  <si>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</si>
  <si>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</si>
  <si>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</si>
  <si>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</si>
  <si>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</si>
  <si>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</si>
  <si>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</si>
  <si>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</si>
  <si>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</si>
  <si>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</si>
  <si>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</si>
  <si>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</si>
  <si>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</si>
  <si>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</si>
  <si>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</si>
  <si>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</si>
  <si>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</si>
  <si>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</si>
  <si>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</si>
  <si>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</si>
  <si>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</si>
  <si>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</si>
  <si>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</si>
  <si>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</si>
  <si>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</si>
  <si>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</si>
  <si>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</si>
  <si>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</si>
  <si>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神木市水政水资源管理办公室</t>
  </si>
  <si>
    <t>神木市渔政监督管理站</t>
  </si>
  <si>
    <t>神木市防汛抗旱指挥部办公室</t>
  </si>
  <si>
    <t>神木市水土保持监督管理站</t>
  </si>
  <si>
    <t>神木市流域治理办公室</t>
  </si>
  <si>
    <t>神木市水土保持工作队</t>
  </si>
  <si>
    <t>神木市水利水电工作队</t>
  </si>
  <si>
    <t>神木市一云渠管理处</t>
  </si>
  <si>
    <t>神木市二云渠管理处</t>
  </si>
  <si>
    <t>神木市石瑶店渠管理处</t>
  </si>
  <si>
    <t>神木市高惠渠管理处</t>
  </si>
  <si>
    <t>神木市红花渠管理处</t>
  </si>
  <si>
    <t>神木市常家沟水库管理处</t>
  </si>
  <si>
    <t>神木市杨城电力抽水站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</si>
</sst>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
    <numFmt numFmtId="182" formatCode="#"/>
    <numFmt numFmtId="183" formatCode="#,##0.0000"/>
  </numFmts>
  <fonts count="5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1"/>
      <name val="仿宋_GB2312"/>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8"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17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33" borderId="9"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4"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8" fillId="0" borderId="9" xfId="0" applyFont="1" applyBorder="1" applyAlignment="1">
      <alignment vertical="top" wrapText="1"/>
    </xf>
    <xf numFmtId="4" fontId="1" fillId="0" borderId="9" xfId="0" applyNumberFormat="1" applyFont="1" applyFill="1" applyBorder="1" applyAlignment="1" applyProtection="1">
      <alignment horizontal="right" vertical="center" wrapText="1"/>
      <protection/>
    </xf>
    <xf numFmtId="0" fontId="8" fillId="0" borderId="9" xfId="0" applyFont="1" applyBorder="1" applyAlignment="1">
      <alignment/>
    </xf>
    <xf numFmtId="0" fontId="8" fillId="0" borderId="0" xfId="0" applyFont="1" applyAlignment="1">
      <alignment/>
    </xf>
    <xf numFmtId="0" fontId="8" fillId="0" borderId="9" xfId="0" applyFont="1" applyBorder="1" applyAlignment="1">
      <alignment wrapText="1"/>
    </xf>
    <xf numFmtId="0" fontId="0" fillId="0" borderId="9" xfId="0" applyFill="1" applyBorder="1" applyAlignment="1">
      <alignment vertical="center"/>
    </xf>
    <xf numFmtId="0" fontId="0" fillId="0" borderId="9" xfId="0" applyBorder="1" applyAlignment="1">
      <alignment vertical="center"/>
    </xf>
    <xf numFmtId="0" fontId="0" fillId="0" borderId="9" xfId="0" applyFill="1" applyBorder="1" applyAlignment="1">
      <alignment/>
    </xf>
    <xf numFmtId="0" fontId="0" fillId="0" borderId="9" xfId="0"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4"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181" fontId="7" fillId="0" borderId="9" xfId="0" applyNumberFormat="1" applyFont="1" applyBorder="1" applyAlignment="1">
      <alignment shrinkToFit="1"/>
    </xf>
    <xf numFmtId="182" fontId="7" fillId="0" borderId="9" xfId="0" applyNumberFormat="1" applyFont="1" applyBorder="1" applyAlignment="1">
      <alignment/>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4" borderId="9" xfId="0" applyNumberFormat="1" applyFill="1" applyBorder="1" applyAlignment="1">
      <alignment horizontal="center" vertical="center"/>
    </xf>
    <xf numFmtId="4" fontId="0" fillId="34" borderId="9" xfId="0" applyNumberFormat="1" applyFill="1" applyBorder="1" applyAlignment="1">
      <alignment horizontal="center" vertical="center" wrapText="1"/>
    </xf>
    <xf numFmtId="4" fontId="0" fillId="34"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1" fillId="0" borderId="9" xfId="0" applyNumberFormat="1" applyFont="1" applyFill="1" applyBorder="1" applyAlignment="1" applyProtection="1">
      <alignment horizontal="left" vertical="center" wrapText="1"/>
      <protection/>
    </xf>
    <xf numFmtId="0" fontId="0" fillId="34" borderId="9" xfId="0" applyFill="1" applyBorder="1" applyAlignment="1">
      <alignment/>
    </xf>
    <xf numFmtId="49" fontId="1" fillId="0" borderId="9" xfId="0" applyNumberFormat="1" applyFont="1" applyFill="1" applyBorder="1" applyAlignment="1" applyProtection="1">
      <alignment horizontal="left" vertical="center"/>
      <protection/>
    </xf>
    <xf numFmtId="4" fontId="11" fillId="0" borderId="9" xfId="0" applyNumberFormat="1" applyFont="1" applyFill="1" applyBorder="1" applyAlignment="1" applyProtection="1">
      <alignment horizontal="right"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34"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4" borderId="9" xfId="0" applyNumberFormat="1" applyFont="1" applyFill="1" applyBorder="1" applyAlignment="1">
      <alignment horizontal="right" vertical="center" wrapText="1"/>
    </xf>
    <xf numFmtId="4" fontId="0" fillId="34"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0" fontId="0" fillId="0" borderId="9" xfId="0" applyBorder="1" applyAlignment="1">
      <alignment horizontal="center"/>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3"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2" fillId="0" borderId="9" xfId="0"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76" t="s">
        <v>1</v>
      </c>
    </row>
    <row r="3" spans="1:14" ht="93.75" customHeight="1">
      <c r="A3" s="177"/>
      <c r="N3" s="60"/>
    </row>
    <row r="4" ht="81.75" customHeight="1">
      <c r="A4" s="178" t="s">
        <v>2</v>
      </c>
    </row>
    <row r="5" ht="40.5" customHeight="1">
      <c r="A5" s="178" t="s">
        <v>3</v>
      </c>
    </row>
    <row r="6" ht="36.75" customHeight="1">
      <c r="A6" s="178"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C10" sqref="C10"/>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25</v>
      </c>
    </row>
    <row r="2" spans="1:6" ht="28.5" customHeight="1">
      <c r="A2" s="82" t="s">
        <v>240</v>
      </c>
      <c r="B2" s="82"/>
      <c r="C2" s="82"/>
      <c r="D2" s="82"/>
      <c r="E2" s="82"/>
      <c r="F2" s="82"/>
    </row>
    <row r="3" ht="22.5" customHeight="1">
      <c r="F3" s="4" t="s">
        <v>48</v>
      </c>
    </row>
    <row r="4" spans="1:6" ht="22.5" customHeight="1">
      <c r="A4" s="84" t="s">
        <v>166</v>
      </c>
      <c r="B4" s="84" t="s">
        <v>167</v>
      </c>
      <c r="C4" s="84" t="s">
        <v>128</v>
      </c>
      <c r="D4" s="84" t="s">
        <v>151</v>
      </c>
      <c r="E4" s="84" t="s">
        <v>152</v>
      </c>
      <c r="F4" s="84" t="s">
        <v>154</v>
      </c>
    </row>
    <row r="5" spans="1:6" ht="21.75" customHeight="1">
      <c r="A5" s="129" t="s">
        <v>138</v>
      </c>
      <c r="B5" s="130" t="s">
        <v>138</v>
      </c>
      <c r="C5" s="71">
        <v>1</v>
      </c>
      <c r="D5" s="71">
        <v>2</v>
      </c>
      <c r="E5" s="71">
        <v>3</v>
      </c>
      <c r="F5" s="71" t="s">
        <v>138</v>
      </c>
    </row>
    <row r="6" spans="1:6" ht="17.25" customHeight="1">
      <c r="A6" s="129"/>
      <c r="B6" s="130" t="s">
        <v>128</v>
      </c>
      <c r="C6" s="115">
        <f>D6+E6</f>
        <v>2898.4703000000004</v>
      </c>
      <c r="D6" s="131">
        <f>SUM(D7:D16)</f>
        <v>2610.9203</v>
      </c>
      <c r="E6" s="131">
        <f>SUM(E17:E30)</f>
        <v>287.55</v>
      </c>
      <c r="F6" s="75"/>
    </row>
    <row r="7" spans="1:6" ht="17.25" customHeight="1">
      <c r="A7" s="132" t="s">
        <v>168</v>
      </c>
      <c r="B7" s="132" t="s">
        <v>169</v>
      </c>
      <c r="C7" s="92">
        <v>763.164</v>
      </c>
      <c r="D7" s="92">
        <v>763.164</v>
      </c>
      <c r="E7" s="120"/>
      <c r="F7" s="75"/>
    </row>
    <row r="8" spans="1:6" ht="17.25" customHeight="1">
      <c r="A8" s="132" t="s">
        <v>170</v>
      </c>
      <c r="B8" s="132" t="s">
        <v>171</v>
      </c>
      <c r="C8" s="92">
        <v>842.28</v>
      </c>
      <c r="D8" s="92">
        <v>842.28</v>
      </c>
      <c r="E8" s="113"/>
      <c r="F8" s="75"/>
    </row>
    <row r="9" spans="1:6" ht="17.25" customHeight="1">
      <c r="A9" s="132" t="s">
        <v>172</v>
      </c>
      <c r="B9" s="132" t="s">
        <v>173</v>
      </c>
      <c r="C9" s="92">
        <v>63.597</v>
      </c>
      <c r="D9" s="92">
        <v>63.597</v>
      </c>
      <c r="E9" s="113"/>
      <c r="F9" s="75"/>
    </row>
    <row r="10" spans="1:6" ht="17.25" customHeight="1">
      <c r="A10" s="132" t="s">
        <v>174</v>
      </c>
      <c r="B10" s="132" t="s">
        <v>175</v>
      </c>
      <c r="C10" s="92">
        <v>447.5833</v>
      </c>
      <c r="D10" s="92">
        <v>447.5833</v>
      </c>
      <c r="E10" s="113"/>
      <c r="F10" s="75"/>
    </row>
    <row r="11" spans="1:6" ht="17.25" customHeight="1">
      <c r="A11" s="132" t="s">
        <v>176</v>
      </c>
      <c r="B11" s="132" t="s">
        <v>177</v>
      </c>
      <c r="C11" s="92">
        <v>35.1913</v>
      </c>
      <c r="D11" s="92">
        <v>35.1913</v>
      </c>
      <c r="E11" s="113"/>
      <c r="F11" s="75"/>
    </row>
    <row r="12" spans="1:6" ht="17.25" customHeight="1">
      <c r="A12" s="132" t="s">
        <v>178</v>
      </c>
      <c r="B12" s="132" t="s">
        <v>179</v>
      </c>
      <c r="C12" s="92">
        <v>20.7087</v>
      </c>
      <c r="D12" s="92">
        <v>20.7087</v>
      </c>
      <c r="E12" s="113"/>
      <c r="F12" s="84"/>
    </row>
    <row r="13" spans="1:6" ht="17.25" customHeight="1">
      <c r="A13" s="132" t="s">
        <v>180</v>
      </c>
      <c r="B13" s="132" t="s">
        <v>181</v>
      </c>
      <c r="C13" s="92">
        <v>196.8794</v>
      </c>
      <c r="D13" s="92">
        <v>196.8794</v>
      </c>
      <c r="E13" s="113"/>
      <c r="F13" s="71"/>
    </row>
    <row r="14" spans="1:6" ht="17.25" customHeight="1">
      <c r="A14" s="132" t="s">
        <v>182</v>
      </c>
      <c r="B14" s="132" t="s">
        <v>183</v>
      </c>
      <c r="C14" s="92">
        <v>15.8292</v>
      </c>
      <c r="D14" s="92">
        <v>15.8292</v>
      </c>
      <c r="E14" s="113"/>
      <c r="F14" s="75"/>
    </row>
    <row r="15" spans="1:6" ht="17.25" customHeight="1">
      <c r="A15" s="132" t="s">
        <v>184</v>
      </c>
      <c r="B15" s="132" t="s">
        <v>185</v>
      </c>
      <c r="C15" s="92">
        <v>194.0046</v>
      </c>
      <c r="D15" s="92">
        <v>194.0046</v>
      </c>
      <c r="E15" s="113"/>
      <c r="F15" s="75"/>
    </row>
    <row r="16" spans="1:6" ht="17.25" customHeight="1">
      <c r="A16" s="132" t="s">
        <v>188</v>
      </c>
      <c r="B16" s="132" t="s">
        <v>189</v>
      </c>
      <c r="C16" s="92">
        <v>31.6828</v>
      </c>
      <c r="D16" s="92">
        <v>31.6828</v>
      </c>
      <c r="E16" s="113"/>
      <c r="F16" s="75"/>
    </row>
    <row r="17" spans="1:6" ht="17.25" customHeight="1">
      <c r="A17" s="132" t="s">
        <v>190</v>
      </c>
      <c r="B17" s="132" t="s">
        <v>191</v>
      </c>
      <c r="C17" s="92">
        <v>40.68</v>
      </c>
      <c r="D17" s="113"/>
      <c r="E17" s="92">
        <v>40.68</v>
      </c>
      <c r="F17" s="75"/>
    </row>
    <row r="18" spans="1:6" ht="17.25" customHeight="1">
      <c r="A18" s="132" t="s">
        <v>192</v>
      </c>
      <c r="B18" s="132" t="s">
        <v>193</v>
      </c>
      <c r="C18" s="92">
        <v>16.43</v>
      </c>
      <c r="D18" s="113"/>
      <c r="E18" s="92">
        <v>16.43</v>
      </c>
      <c r="F18" s="75"/>
    </row>
    <row r="19" spans="1:6" ht="17.25" customHeight="1">
      <c r="A19" s="132" t="s">
        <v>194</v>
      </c>
      <c r="B19" s="132" t="s">
        <v>195</v>
      </c>
      <c r="C19" s="92">
        <v>4.74</v>
      </c>
      <c r="D19" s="113"/>
      <c r="E19" s="92">
        <v>4.74</v>
      </c>
      <c r="F19" s="75"/>
    </row>
    <row r="20" spans="1:6" ht="17.25" customHeight="1">
      <c r="A20" s="132" t="s">
        <v>196</v>
      </c>
      <c r="B20" s="132" t="s">
        <v>197</v>
      </c>
      <c r="C20" s="92">
        <v>6.76</v>
      </c>
      <c r="D20" s="113"/>
      <c r="E20" s="92">
        <v>6.76</v>
      </c>
      <c r="F20" s="84"/>
    </row>
    <row r="21" spans="1:6" ht="17.25" customHeight="1">
      <c r="A21" s="132" t="s">
        <v>198</v>
      </c>
      <c r="B21" s="132" t="s">
        <v>199</v>
      </c>
      <c r="C21" s="92">
        <v>8.22</v>
      </c>
      <c r="D21" s="113"/>
      <c r="E21" s="92">
        <v>8.22</v>
      </c>
      <c r="F21" s="71"/>
    </row>
    <row r="22" spans="1:6" ht="17.25" customHeight="1">
      <c r="A22" s="132" t="s">
        <v>200</v>
      </c>
      <c r="B22" s="132" t="s">
        <v>201</v>
      </c>
      <c r="C22" s="92">
        <v>11.7</v>
      </c>
      <c r="D22" s="113"/>
      <c r="E22" s="92">
        <v>11.7</v>
      </c>
      <c r="F22" s="75"/>
    </row>
    <row r="23" spans="1:6" ht="12.75" customHeight="1">
      <c r="A23" s="132" t="s">
        <v>204</v>
      </c>
      <c r="B23" s="132" t="s">
        <v>205</v>
      </c>
      <c r="C23" s="92">
        <v>22.28</v>
      </c>
      <c r="D23" s="99"/>
      <c r="E23" s="92">
        <v>22.28</v>
      </c>
      <c r="F23" s="99"/>
    </row>
    <row r="24" spans="1:6" ht="12.75" customHeight="1">
      <c r="A24" s="132" t="s">
        <v>206</v>
      </c>
      <c r="B24" s="132" t="s">
        <v>207</v>
      </c>
      <c r="C24" s="92">
        <v>15.76</v>
      </c>
      <c r="D24" s="99"/>
      <c r="E24" s="92">
        <v>15.76</v>
      </c>
      <c r="F24" s="99"/>
    </row>
    <row r="25" spans="1:6" ht="12.75" customHeight="1">
      <c r="A25" s="132" t="s">
        <v>208</v>
      </c>
      <c r="B25" s="132" t="s">
        <v>209</v>
      </c>
      <c r="C25" s="92">
        <v>43.2</v>
      </c>
      <c r="D25" s="99"/>
      <c r="E25" s="92">
        <v>43.2</v>
      </c>
      <c r="F25" s="99"/>
    </row>
    <row r="26" spans="1:6" ht="12.75" customHeight="1">
      <c r="A26" s="132" t="s">
        <v>241</v>
      </c>
      <c r="B26" s="132" t="s">
        <v>242</v>
      </c>
      <c r="C26" s="92">
        <v>0.72</v>
      </c>
      <c r="D26" s="99"/>
      <c r="E26" s="92">
        <v>0.72</v>
      </c>
      <c r="F26" s="99"/>
    </row>
    <row r="27" spans="1:6" ht="12.75" customHeight="1">
      <c r="A27" s="132" t="s">
        <v>218</v>
      </c>
      <c r="B27" s="132" t="s">
        <v>219</v>
      </c>
      <c r="C27" s="92">
        <v>27.76</v>
      </c>
      <c r="D27" s="99"/>
      <c r="E27" s="92">
        <v>27.76</v>
      </c>
      <c r="F27" s="99"/>
    </row>
    <row r="28" spans="1:6" ht="12.75" customHeight="1">
      <c r="A28" s="132" t="s">
        <v>220</v>
      </c>
      <c r="B28" s="132" t="s">
        <v>221</v>
      </c>
      <c r="C28" s="92">
        <v>25</v>
      </c>
      <c r="D28" s="99"/>
      <c r="E28" s="92">
        <v>25</v>
      </c>
      <c r="F28" s="99"/>
    </row>
    <row r="29" spans="1:6" ht="12.75" customHeight="1">
      <c r="A29" s="132" t="s">
        <v>222</v>
      </c>
      <c r="B29" s="132" t="s">
        <v>223</v>
      </c>
      <c r="C29" s="92">
        <v>8.49</v>
      </c>
      <c r="D29" s="99"/>
      <c r="E29" s="92">
        <v>8.49</v>
      </c>
      <c r="F29" s="99"/>
    </row>
    <row r="30" spans="1:6" ht="12.75" customHeight="1">
      <c r="A30" s="132" t="s">
        <v>224</v>
      </c>
      <c r="B30" s="132" t="s">
        <v>225</v>
      </c>
      <c r="C30" s="92">
        <v>55.81</v>
      </c>
      <c r="D30" s="99"/>
      <c r="E30" s="92">
        <v>55.81</v>
      </c>
      <c r="F30" s="99"/>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D14" sqref="D14"/>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0" t="s">
        <v>27</v>
      </c>
      <c r="B1" s="101"/>
      <c r="C1" s="101"/>
      <c r="D1" s="101"/>
      <c r="E1" s="101"/>
      <c r="F1" s="102"/>
    </row>
    <row r="2" spans="1:6" ht="16.5" customHeight="1">
      <c r="A2" s="103" t="s">
        <v>28</v>
      </c>
      <c r="B2" s="104"/>
      <c r="C2" s="104"/>
      <c r="D2" s="104"/>
      <c r="E2" s="104"/>
      <c r="F2" s="104"/>
    </row>
    <row r="3" spans="1:6" ht="16.5" customHeight="1">
      <c r="A3" s="105"/>
      <c r="B3" s="105"/>
      <c r="C3" s="106"/>
      <c r="D3" s="106"/>
      <c r="E3" s="107"/>
      <c r="F3" s="107" t="s">
        <v>48</v>
      </c>
    </row>
    <row r="4" spans="1:6" ht="16.5" customHeight="1">
      <c r="A4" s="108" t="s">
        <v>49</v>
      </c>
      <c r="B4" s="108"/>
      <c r="C4" s="108" t="s">
        <v>50</v>
      </c>
      <c r="D4" s="108"/>
      <c r="E4" s="108"/>
      <c r="F4" s="108"/>
    </row>
    <row r="5" spans="1:6" ht="16.5" customHeight="1">
      <c r="A5" s="108" t="s">
        <v>51</v>
      </c>
      <c r="B5" s="108" t="s">
        <v>52</v>
      </c>
      <c r="C5" s="108" t="s">
        <v>53</v>
      </c>
      <c r="D5" s="109" t="s">
        <v>52</v>
      </c>
      <c r="E5" s="108" t="s">
        <v>54</v>
      </c>
      <c r="F5" s="108" t="s">
        <v>52</v>
      </c>
    </row>
    <row r="6" spans="1:6" ht="16.5" customHeight="1">
      <c r="A6" s="110" t="s">
        <v>243</v>
      </c>
      <c r="B6" s="111"/>
      <c r="C6" s="112" t="s">
        <v>244</v>
      </c>
      <c r="D6" s="113"/>
      <c r="E6" s="114" t="s">
        <v>245</v>
      </c>
      <c r="F6" s="115">
        <f>SUM(F7:F10)</f>
        <v>0</v>
      </c>
    </row>
    <row r="7" spans="1:6" ht="16.5" customHeight="1">
      <c r="A7" s="116"/>
      <c r="B7" s="111"/>
      <c r="C7" s="112" t="s">
        <v>246</v>
      </c>
      <c r="D7" s="113"/>
      <c r="E7" s="117" t="s">
        <v>247</v>
      </c>
      <c r="F7" s="118">
        <v>0</v>
      </c>
    </row>
    <row r="8" spans="1:8" ht="16.5" customHeight="1">
      <c r="A8" s="116"/>
      <c r="B8" s="111"/>
      <c r="C8" s="112" t="s">
        <v>248</v>
      </c>
      <c r="D8" s="113"/>
      <c r="E8" s="117" t="s">
        <v>249</v>
      </c>
      <c r="F8" s="118">
        <v>0</v>
      </c>
      <c r="H8" s="60"/>
    </row>
    <row r="9" spans="1:6" ht="16.5" customHeight="1">
      <c r="A9" s="110"/>
      <c r="B9" s="111"/>
      <c r="C9" s="112" t="s">
        <v>250</v>
      </c>
      <c r="D9" s="113"/>
      <c r="E9" s="117" t="s">
        <v>251</v>
      </c>
      <c r="F9" s="118">
        <v>0</v>
      </c>
    </row>
    <row r="10" spans="1:7" ht="16.5" customHeight="1">
      <c r="A10" s="110"/>
      <c r="B10" s="111"/>
      <c r="C10" s="112" t="s">
        <v>252</v>
      </c>
      <c r="D10" s="113"/>
      <c r="E10" s="117" t="s">
        <v>253</v>
      </c>
      <c r="F10" s="119">
        <v>0</v>
      </c>
      <c r="G10" s="60"/>
    </row>
    <row r="11" spans="1:7" ht="16.5" customHeight="1">
      <c r="A11" s="116"/>
      <c r="B11" s="111"/>
      <c r="C11" s="112" t="s">
        <v>254</v>
      </c>
      <c r="D11" s="113">
        <v>0</v>
      </c>
      <c r="E11" s="117" t="s">
        <v>255</v>
      </c>
      <c r="F11" s="115">
        <f>SUM(F12:F21)</f>
        <v>0</v>
      </c>
      <c r="G11" s="60"/>
    </row>
    <row r="12" spans="1:7" ht="16.5" customHeight="1">
      <c r="A12" s="116"/>
      <c r="B12" s="111"/>
      <c r="C12" s="112" t="s">
        <v>256</v>
      </c>
      <c r="D12" s="113"/>
      <c r="E12" s="117" t="s">
        <v>247</v>
      </c>
      <c r="F12" s="120"/>
      <c r="G12" s="60"/>
    </row>
    <row r="13" spans="1:7" ht="16.5" customHeight="1">
      <c r="A13" s="121"/>
      <c r="B13" s="111"/>
      <c r="C13" s="112" t="s">
        <v>257</v>
      </c>
      <c r="D13" s="113"/>
      <c r="E13" s="117" t="s">
        <v>249</v>
      </c>
      <c r="F13" s="120"/>
      <c r="G13" s="60"/>
    </row>
    <row r="14" spans="1:6" ht="16.5" customHeight="1">
      <c r="A14" s="121"/>
      <c r="B14" s="111"/>
      <c r="C14" s="112" t="s">
        <v>258</v>
      </c>
      <c r="D14" s="113"/>
      <c r="E14" s="117" t="s">
        <v>251</v>
      </c>
      <c r="F14" s="120"/>
    </row>
    <row r="15" spans="1:6" ht="16.5" customHeight="1">
      <c r="A15" s="121"/>
      <c r="B15" s="111"/>
      <c r="C15" s="112" t="s">
        <v>259</v>
      </c>
      <c r="D15" s="113"/>
      <c r="E15" s="117" t="s">
        <v>260</v>
      </c>
      <c r="F15" s="120"/>
    </row>
    <row r="16" spans="1:8" ht="16.5" customHeight="1">
      <c r="A16" s="75"/>
      <c r="B16" s="122"/>
      <c r="C16" s="112" t="s">
        <v>261</v>
      </c>
      <c r="D16" s="113"/>
      <c r="E16" s="117" t="s">
        <v>262</v>
      </c>
      <c r="F16" s="120"/>
      <c r="H16" s="60"/>
    </row>
    <row r="17" spans="1:6" ht="16.5" customHeight="1">
      <c r="A17" s="76"/>
      <c r="B17" s="122"/>
      <c r="C17" s="112" t="s">
        <v>263</v>
      </c>
      <c r="D17" s="113"/>
      <c r="E17" s="117" t="s">
        <v>264</v>
      </c>
      <c r="F17" s="120"/>
    </row>
    <row r="18" spans="1:6" ht="16.5" customHeight="1">
      <c r="A18" s="76"/>
      <c r="B18" s="122"/>
      <c r="C18" s="112" t="s">
        <v>265</v>
      </c>
      <c r="D18" s="113"/>
      <c r="E18" s="117" t="s">
        <v>266</v>
      </c>
      <c r="F18" s="120"/>
    </row>
    <row r="19" spans="1:6" ht="16.5" customHeight="1">
      <c r="A19" s="121"/>
      <c r="B19" s="122"/>
      <c r="C19" s="112" t="s">
        <v>267</v>
      </c>
      <c r="D19" s="113"/>
      <c r="E19" s="117" t="s">
        <v>268</v>
      </c>
      <c r="F19" s="120"/>
    </row>
    <row r="20" spans="1:6" ht="16.5" customHeight="1">
      <c r="A20" s="121"/>
      <c r="B20" s="111"/>
      <c r="C20" s="112" t="s">
        <v>269</v>
      </c>
      <c r="D20" s="113"/>
      <c r="E20" s="117" t="s">
        <v>270</v>
      </c>
      <c r="F20" s="120"/>
    </row>
    <row r="21" spans="1:6" ht="16.5" customHeight="1">
      <c r="A21" s="75"/>
      <c r="B21" s="111"/>
      <c r="C21" s="76"/>
      <c r="D21" s="113"/>
      <c r="E21" s="117" t="s">
        <v>271</v>
      </c>
      <c r="F21" s="120"/>
    </row>
    <row r="22" spans="1:6" ht="16.5" customHeight="1">
      <c r="A22" s="76"/>
      <c r="B22" s="111"/>
      <c r="C22" s="76"/>
      <c r="D22" s="113"/>
      <c r="E22" s="123" t="s">
        <v>272</v>
      </c>
      <c r="F22" s="120"/>
    </row>
    <row r="23" spans="1:6" ht="16.5" customHeight="1">
      <c r="A23" s="76"/>
      <c r="B23" s="111"/>
      <c r="C23" s="76"/>
      <c r="D23" s="113"/>
      <c r="E23" s="123" t="s">
        <v>273</v>
      </c>
      <c r="F23" s="120"/>
    </row>
    <row r="24" spans="1:6" ht="16.5" customHeight="1">
      <c r="A24" s="76"/>
      <c r="B24" s="111"/>
      <c r="C24" s="112"/>
      <c r="D24" s="124"/>
      <c r="E24" s="123" t="s">
        <v>274</v>
      </c>
      <c r="F24" s="120"/>
    </row>
    <row r="25" spans="1:6" ht="16.5" customHeight="1">
      <c r="A25" s="76"/>
      <c r="B25" s="111"/>
      <c r="C25" s="112"/>
      <c r="D25" s="124"/>
      <c r="E25" s="110"/>
      <c r="F25" s="125"/>
    </row>
    <row r="26" spans="1:6" ht="16.5" customHeight="1">
      <c r="A26" s="109" t="s">
        <v>112</v>
      </c>
      <c r="B26" s="126">
        <f>B6</f>
        <v>0</v>
      </c>
      <c r="C26" s="109" t="s">
        <v>113</v>
      </c>
      <c r="D26" s="127">
        <f>SUM(D6:D20)</f>
        <v>0</v>
      </c>
      <c r="E26" s="109" t="s">
        <v>113</v>
      </c>
      <c r="F26" s="128">
        <f>SUM(F6,F11,F21,F22,F23)</f>
        <v>0</v>
      </c>
    </row>
    <row r="27" spans="2:6" ht="12.75" customHeight="1">
      <c r="B27" s="60"/>
      <c r="D27" s="60"/>
      <c r="F27" s="60"/>
    </row>
    <row r="28" spans="2:6" ht="12.75" customHeight="1">
      <c r="B28" s="60"/>
      <c r="D28" s="60"/>
      <c r="F28" s="60"/>
    </row>
    <row r="29" spans="2:6" ht="12.75" customHeight="1">
      <c r="B29" s="60"/>
      <c r="D29" s="60"/>
      <c r="F29" s="60"/>
    </row>
    <row r="30" spans="2:6" ht="12.75" customHeight="1">
      <c r="B30" s="60"/>
      <c r="D30" s="60"/>
      <c r="F30" s="60"/>
    </row>
    <row r="31" spans="2:6" ht="12.75" customHeight="1">
      <c r="B31" s="60"/>
      <c r="D31" s="60"/>
      <c r="F31" s="60"/>
    </row>
    <row r="32" spans="2:6" ht="12.75" customHeight="1">
      <c r="B32" s="60"/>
      <c r="D32" s="60"/>
      <c r="F32" s="60"/>
    </row>
    <row r="33" spans="2:6" ht="12.75" customHeight="1">
      <c r="B33" s="60"/>
      <c r="D33" s="60"/>
      <c r="F33" s="60"/>
    </row>
    <row r="34" spans="2:6" ht="12.75" customHeight="1">
      <c r="B34" s="60"/>
      <c r="D34" s="60"/>
      <c r="F34" s="60"/>
    </row>
    <row r="35" spans="2:6" ht="12.75" customHeight="1">
      <c r="B35" s="60"/>
      <c r="D35" s="60"/>
      <c r="F35" s="60"/>
    </row>
    <row r="36" spans="2:6" ht="12.75" customHeight="1">
      <c r="B36" s="60"/>
      <c r="D36" s="60"/>
      <c r="F36" s="60"/>
    </row>
    <row r="37" spans="2:6" ht="12.75" customHeight="1">
      <c r="B37" s="60"/>
      <c r="D37" s="60"/>
      <c r="F37" s="60"/>
    </row>
    <row r="38" spans="2:6" ht="12.75" customHeight="1">
      <c r="B38" s="60"/>
      <c r="D38" s="60"/>
      <c r="F38" s="60"/>
    </row>
    <row r="39" spans="2:4" ht="12.75" customHeight="1">
      <c r="B39" s="60"/>
      <c r="D39" s="60"/>
    </row>
    <row r="40" spans="2:4" ht="12.75" customHeight="1">
      <c r="B40" s="60"/>
      <c r="D40" s="60"/>
    </row>
    <row r="41" spans="2:4" ht="12.75" customHeight="1">
      <c r="B41" s="60"/>
      <c r="D41" s="60"/>
    </row>
    <row r="42" ht="12.75" customHeight="1">
      <c r="B42" s="60"/>
    </row>
    <row r="43" ht="12.75" customHeight="1">
      <c r="B43" s="60"/>
    </row>
    <row r="44" ht="12.75" customHeight="1">
      <c r="B44" s="60"/>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30"/>
  <sheetViews>
    <sheetView showGridLines="0" showZeros="0" workbookViewId="0" topLeftCell="A1">
      <selection activeCell="D7" sqref="D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31</v>
      </c>
    </row>
    <row r="2" spans="1:4" ht="28.5" customHeight="1">
      <c r="A2" s="82" t="s">
        <v>32</v>
      </c>
      <c r="B2" s="82"/>
      <c r="C2" s="82"/>
      <c r="D2" s="82"/>
    </row>
    <row r="3" ht="22.5" customHeight="1">
      <c r="D3" s="90" t="s">
        <v>48</v>
      </c>
    </row>
    <row r="4" spans="1:4" ht="22.5" customHeight="1">
      <c r="A4" s="84" t="s">
        <v>123</v>
      </c>
      <c r="B4" s="70" t="s">
        <v>275</v>
      </c>
      <c r="C4" s="84" t="s">
        <v>276</v>
      </c>
      <c r="D4" s="84" t="s">
        <v>277</v>
      </c>
    </row>
    <row r="5" spans="1:4" ht="17.25" customHeight="1">
      <c r="A5" s="71" t="s">
        <v>138</v>
      </c>
      <c r="B5" s="71" t="s">
        <v>138</v>
      </c>
      <c r="C5" s="71" t="s">
        <v>138</v>
      </c>
      <c r="D5" s="72" t="s">
        <v>138</v>
      </c>
    </row>
    <row r="6" spans="1:4" ht="24" customHeight="1">
      <c r="A6" s="75">
        <v>505</v>
      </c>
      <c r="B6" s="91" t="s">
        <v>278</v>
      </c>
      <c r="C6" s="92">
        <v>25.05</v>
      </c>
      <c r="D6" s="75" t="s">
        <v>279</v>
      </c>
    </row>
    <row r="7" spans="1:4" ht="24" customHeight="1">
      <c r="A7" s="75"/>
      <c r="B7" s="93" t="s">
        <v>280</v>
      </c>
      <c r="C7" s="92">
        <v>15</v>
      </c>
      <c r="D7" s="75" t="s">
        <v>281</v>
      </c>
    </row>
    <row r="8" spans="1:4" ht="24" customHeight="1">
      <c r="A8" s="75"/>
      <c r="B8" s="93" t="s">
        <v>282</v>
      </c>
      <c r="C8" s="92">
        <v>15</v>
      </c>
      <c r="D8" s="75" t="s">
        <v>283</v>
      </c>
    </row>
    <row r="9" spans="1:4" ht="24" customHeight="1">
      <c r="A9" s="75"/>
      <c r="B9" s="93" t="s">
        <v>284</v>
      </c>
      <c r="C9" s="92">
        <v>100</v>
      </c>
      <c r="D9" s="75" t="s">
        <v>285</v>
      </c>
    </row>
    <row r="10" spans="1:4" ht="24" customHeight="1">
      <c r="A10" s="75"/>
      <c r="B10" s="93" t="s">
        <v>286</v>
      </c>
      <c r="C10" s="92">
        <v>40</v>
      </c>
      <c r="D10" s="75" t="s">
        <v>287</v>
      </c>
    </row>
    <row r="11" spans="1:4" ht="24" customHeight="1">
      <c r="A11" s="75"/>
      <c r="B11" s="94" t="s">
        <v>288</v>
      </c>
      <c r="C11" s="92">
        <v>98.89</v>
      </c>
      <c r="D11" s="75" t="s">
        <v>289</v>
      </c>
    </row>
    <row r="12" spans="1:4" ht="24" customHeight="1">
      <c r="A12" s="75"/>
      <c r="B12" s="93" t="s">
        <v>290</v>
      </c>
      <c r="C12" s="92">
        <v>5</v>
      </c>
      <c r="D12" s="75" t="s">
        <v>291</v>
      </c>
    </row>
    <row r="13" spans="1:4" ht="24" customHeight="1">
      <c r="A13" s="75"/>
      <c r="B13" s="93" t="s">
        <v>292</v>
      </c>
      <c r="C13" s="92">
        <v>8</v>
      </c>
      <c r="D13" s="75" t="s">
        <v>291</v>
      </c>
    </row>
    <row r="14" spans="1:4" ht="24" customHeight="1">
      <c r="A14" s="75"/>
      <c r="B14" s="93" t="s">
        <v>293</v>
      </c>
      <c r="C14" s="92">
        <v>10</v>
      </c>
      <c r="D14" s="75" t="s">
        <v>294</v>
      </c>
    </row>
    <row r="15" spans="1:4" ht="24" customHeight="1">
      <c r="A15" s="75"/>
      <c r="B15" s="93" t="s">
        <v>295</v>
      </c>
      <c r="C15" s="92">
        <v>80.6</v>
      </c>
      <c r="D15" s="75" t="s">
        <v>296</v>
      </c>
    </row>
    <row r="16" spans="1:4" ht="24" customHeight="1">
      <c r="A16" s="75"/>
      <c r="B16" s="93" t="s">
        <v>297</v>
      </c>
      <c r="C16" s="92">
        <v>12</v>
      </c>
      <c r="D16" s="75" t="s">
        <v>298</v>
      </c>
    </row>
    <row r="17" spans="1:4" ht="24" customHeight="1">
      <c r="A17" s="75"/>
      <c r="B17" s="95" t="s">
        <v>299</v>
      </c>
      <c r="C17" s="92">
        <v>6</v>
      </c>
      <c r="D17" s="75" t="s">
        <v>291</v>
      </c>
    </row>
    <row r="18" spans="1:4" ht="24" customHeight="1">
      <c r="A18" s="75"/>
      <c r="B18" s="93" t="s">
        <v>300</v>
      </c>
      <c r="C18" s="92">
        <v>10</v>
      </c>
      <c r="D18" s="75" t="s">
        <v>301</v>
      </c>
    </row>
    <row r="19" spans="1:4" ht="24" customHeight="1">
      <c r="A19" s="75"/>
      <c r="B19" s="95" t="s">
        <v>302</v>
      </c>
      <c r="C19" s="92">
        <v>118</v>
      </c>
      <c r="D19" s="75" t="s">
        <v>303</v>
      </c>
    </row>
    <row r="20" spans="1:4" ht="24" customHeight="1">
      <c r="A20" s="75"/>
      <c r="B20" s="93" t="s">
        <v>304</v>
      </c>
      <c r="C20" s="92">
        <v>100.01</v>
      </c>
      <c r="D20" s="75" t="s">
        <v>291</v>
      </c>
    </row>
    <row r="21" spans="1:4" ht="24" customHeight="1">
      <c r="A21" s="75"/>
      <c r="B21" s="93" t="s">
        <v>305</v>
      </c>
      <c r="C21" s="92">
        <v>6</v>
      </c>
      <c r="D21" s="75" t="s">
        <v>306</v>
      </c>
    </row>
    <row r="22" spans="1:4" ht="24" customHeight="1">
      <c r="A22" s="75"/>
      <c r="B22" s="93" t="s">
        <v>307</v>
      </c>
      <c r="C22" s="92">
        <v>187.72</v>
      </c>
      <c r="D22" s="75" t="s">
        <v>308</v>
      </c>
    </row>
    <row r="23" spans="1:4" ht="24" customHeight="1">
      <c r="A23" s="75"/>
      <c r="B23" s="95" t="s">
        <v>309</v>
      </c>
      <c r="C23" s="92">
        <v>31.56</v>
      </c>
      <c r="D23" s="76" t="s">
        <v>303</v>
      </c>
    </row>
    <row r="24" spans="1:4" ht="24" customHeight="1">
      <c r="A24" s="75"/>
      <c r="B24" s="95" t="s">
        <v>310</v>
      </c>
      <c r="C24" s="92">
        <v>45</v>
      </c>
      <c r="D24" s="76" t="s">
        <v>311</v>
      </c>
    </row>
    <row r="25" spans="1:4" ht="24" customHeight="1">
      <c r="A25" s="75"/>
      <c r="B25" s="95" t="s">
        <v>312</v>
      </c>
      <c r="C25" s="92">
        <v>81</v>
      </c>
      <c r="D25" s="76" t="s">
        <v>291</v>
      </c>
    </row>
    <row r="26" spans="1:4" s="89" customFormat="1" ht="24" customHeight="1">
      <c r="A26" s="96"/>
      <c r="B26" s="93" t="s">
        <v>313</v>
      </c>
      <c r="C26" s="92">
        <v>36.8</v>
      </c>
      <c r="D26" s="97" t="s">
        <v>314</v>
      </c>
    </row>
    <row r="27" spans="1:4" ht="24" customHeight="1">
      <c r="A27" s="98"/>
      <c r="B27" s="93" t="s">
        <v>315</v>
      </c>
      <c r="C27" s="92">
        <v>218</v>
      </c>
      <c r="D27" s="99" t="s">
        <v>316</v>
      </c>
    </row>
    <row r="28" spans="1:4" ht="24" customHeight="1">
      <c r="A28" s="98"/>
      <c r="B28" s="93" t="s">
        <v>317</v>
      </c>
      <c r="C28" s="92">
        <v>5532</v>
      </c>
      <c r="D28" s="99" t="s">
        <v>318</v>
      </c>
    </row>
    <row r="29" spans="1:3" ht="12.75" customHeight="1">
      <c r="A29" s="60"/>
      <c r="B29" s="60"/>
      <c r="C29" s="60"/>
    </row>
    <row r="30" ht="12.75" customHeight="1">
      <c r="B30" s="60"/>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H9" sqref="H9"/>
    </sheetView>
  </sheetViews>
  <sheetFormatPr defaultColWidth="9.16015625" defaultRowHeight="12.75" customHeight="1"/>
  <cols>
    <col min="1" max="3" width="7.16015625" style="0" customWidth="1"/>
    <col min="4" max="4" width="14.33203125" style="0" customWidth="1"/>
    <col min="5" max="5" width="39.5" style="0" customWidth="1"/>
    <col min="6" max="6" width="17.33203125" style="0" customWidth="1"/>
    <col min="7" max="7" width="22.160156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0" t="s">
        <v>34</v>
      </c>
    </row>
    <row r="2" spans="1:14" ht="23.25" customHeight="1">
      <c r="A2" s="82" t="s">
        <v>35</v>
      </c>
      <c r="B2" s="82"/>
      <c r="C2" s="82"/>
      <c r="D2" s="82"/>
      <c r="E2" s="82"/>
      <c r="F2" s="82"/>
      <c r="G2" s="82"/>
      <c r="H2" s="82"/>
      <c r="I2" s="82"/>
      <c r="J2" s="82"/>
      <c r="K2" s="82"/>
      <c r="L2" s="82"/>
      <c r="M2" s="82"/>
      <c r="N2" s="87"/>
    </row>
    <row r="3" spans="13:14" ht="26.25" customHeight="1">
      <c r="M3" s="88" t="s">
        <v>48</v>
      </c>
      <c r="N3" s="88"/>
    </row>
    <row r="4" spans="1:14" ht="18" customHeight="1">
      <c r="A4" s="68" t="s">
        <v>319</v>
      </c>
      <c r="B4" s="68"/>
      <c r="C4" s="68"/>
      <c r="D4" s="68" t="s">
        <v>123</v>
      </c>
      <c r="E4" s="64" t="s">
        <v>320</v>
      </c>
      <c r="F4" s="68" t="s">
        <v>321</v>
      </c>
      <c r="G4" s="83" t="s">
        <v>322</v>
      </c>
      <c r="H4" s="77" t="s">
        <v>323</v>
      </c>
      <c r="I4" s="68" t="s">
        <v>324</v>
      </c>
      <c r="J4" s="68" t="s">
        <v>166</v>
      </c>
      <c r="K4" s="68"/>
      <c r="L4" s="78" t="s">
        <v>325</v>
      </c>
      <c r="M4" s="68" t="s">
        <v>326</v>
      </c>
      <c r="N4" s="63" t="s">
        <v>327</v>
      </c>
    </row>
    <row r="5" spans="1:14" ht="18" customHeight="1">
      <c r="A5" s="84" t="s">
        <v>328</v>
      </c>
      <c r="B5" s="84" t="s">
        <v>329</v>
      </c>
      <c r="C5" s="84" t="s">
        <v>330</v>
      </c>
      <c r="D5" s="68"/>
      <c r="E5" s="64"/>
      <c r="F5" s="68"/>
      <c r="G5" s="85"/>
      <c r="H5" s="77"/>
      <c r="I5" s="68"/>
      <c r="J5" s="68" t="s">
        <v>328</v>
      </c>
      <c r="K5" s="68" t="s">
        <v>329</v>
      </c>
      <c r="L5" s="80"/>
      <c r="M5" s="68"/>
      <c r="N5" s="63"/>
    </row>
    <row r="6" spans="1:14" ht="18" customHeight="1">
      <c r="A6" s="84" t="s">
        <v>138</v>
      </c>
      <c r="B6" s="84" t="s">
        <v>138</v>
      </c>
      <c r="C6" s="84" t="s">
        <v>138</v>
      </c>
      <c r="D6" s="71" t="s">
        <v>138</v>
      </c>
      <c r="E6" s="71" t="s">
        <v>138</v>
      </c>
      <c r="F6" s="86" t="s">
        <v>138</v>
      </c>
      <c r="G6" s="71" t="s">
        <v>138</v>
      </c>
      <c r="H6" s="71" t="s">
        <v>138</v>
      </c>
      <c r="I6" s="71" t="s">
        <v>138</v>
      </c>
      <c r="J6" s="68" t="s">
        <v>138</v>
      </c>
      <c r="K6" s="68" t="s">
        <v>138</v>
      </c>
      <c r="L6" s="71" t="s">
        <v>138</v>
      </c>
      <c r="M6" s="71" t="s">
        <v>138</v>
      </c>
      <c r="N6" s="71" t="s">
        <v>138</v>
      </c>
    </row>
    <row r="7" spans="1:14" ht="18" customHeight="1">
      <c r="A7" s="84">
        <v>213</v>
      </c>
      <c r="B7" s="84">
        <v>3</v>
      </c>
      <c r="C7" s="84">
        <v>11</v>
      </c>
      <c r="D7" s="75"/>
      <c r="E7" s="75" t="s">
        <v>307</v>
      </c>
      <c r="F7" s="75" t="s">
        <v>331</v>
      </c>
      <c r="G7" s="75" t="s">
        <v>332</v>
      </c>
      <c r="H7" s="75"/>
      <c r="I7" s="75">
        <v>1</v>
      </c>
      <c r="J7" s="68"/>
      <c r="K7" s="68"/>
      <c r="L7" s="75" t="s">
        <v>333</v>
      </c>
      <c r="M7" s="75">
        <v>126.35</v>
      </c>
      <c r="N7" s="75"/>
    </row>
    <row r="8" spans="1:14" ht="18" customHeight="1">
      <c r="A8" s="84">
        <v>213</v>
      </c>
      <c r="B8" s="84">
        <v>3</v>
      </c>
      <c r="C8" s="84">
        <v>14</v>
      </c>
      <c r="D8" s="75"/>
      <c r="E8" s="75" t="s">
        <v>334</v>
      </c>
      <c r="F8" s="76" t="s">
        <v>331</v>
      </c>
      <c r="G8" s="76" t="s">
        <v>335</v>
      </c>
      <c r="H8" s="76"/>
      <c r="I8" s="75">
        <v>1</v>
      </c>
      <c r="J8" s="68"/>
      <c r="K8" s="68"/>
      <c r="L8" s="75" t="s">
        <v>333</v>
      </c>
      <c r="M8" s="75">
        <v>12.8</v>
      </c>
      <c r="N8" s="75"/>
    </row>
    <row r="9" spans="1:14" ht="18" customHeight="1">
      <c r="A9" s="84">
        <v>213</v>
      </c>
      <c r="B9" s="84">
        <v>3</v>
      </c>
      <c r="C9" s="84">
        <v>35</v>
      </c>
      <c r="D9" s="75"/>
      <c r="E9" s="76" t="s">
        <v>317</v>
      </c>
      <c r="F9" s="76" t="s">
        <v>336</v>
      </c>
      <c r="G9" s="76" t="s">
        <v>337</v>
      </c>
      <c r="H9" s="76"/>
      <c r="I9" s="75">
        <v>1</v>
      </c>
      <c r="J9" s="68"/>
      <c r="K9" s="68"/>
      <c r="L9" s="75" t="s">
        <v>333</v>
      </c>
      <c r="M9" s="75">
        <v>5532</v>
      </c>
      <c r="N9" s="76"/>
    </row>
    <row r="10" spans="1:14" ht="18" customHeight="1">
      <c r="A10" s="84"/>
      <c r="B10" s="84"/>
      <c r="C10" s="84"/>
      <c r="D10" s="75"/>
      <c r="E10" s="76"/>
      <c r="F10" s="76"/>
      <c r="G10" s="76"/>
      <c r="H10" s="76"/>
      <c r="I10" s="75"/>
      <c r="J10" s="68"/>
      <c r="K10" s="68"/>
      <c r="L10" s="75"/>
      <c r="M10" s="75"/>
      <c r="N10" s="76"/>
    </row>
    <row r="11" spans="1:14" ht="18" customHeight="1">
      <c r="A11" s="84"/>
      <c r="B11" s="84"/>
      <c r="C11" s="84"/>
      <c r="D11" s="75"/>
      <c r="E11" s="76"/>
      <c r="F11" s="76"/>
      <c r="G11" s="76"/>
      <c r="H11" s="75"/>
      <c r="I11" s="75"/>
      <c r="J11" s="68"/>
      <c r="K11" s="68"/>
      <c r="L11" s="75"/>
      <c r="M11" s="75"/>
      <c r="N11" s="76"/>
    </row>
    <row r="12" spans="1:14" ht="18" customHeight="1">
      <c r="A12" s="84"/>
      <c r="B12" s="84"/>
      <c r="C12" s="84"/>
      <c r="D12" s="75"/>
      <c r="E12" s="76"/>
      <c r="F12" s="76"/>
      <c r="G12" s="76"/>
      <c r="H12" s="75"/>
      <c r="I12" s="75"/>
      <c r="J12" s="68"/>
      <c r="K12" s="68"/>
      <c r="L12" s="75"/>
      <c r="M12" s="75"/>
      <c r="N12" s="76"/>
    </row>
    <row r="13" spans="1:14" ht="18" customHeight="1">
      <c r="A13" s="84"/>
      <c r="B13" s="84"/>
      <c r="C13" s="84"/>
      <c r="D13" s="75"/>
      <c r="E13" s="76"/>
      <c r="F13" s="76"/>
      <c r="G13" s="76"/>
      <c r="H13" s="75"/>
      <c r="I13" s="75"/>
      <c r="J13" s="68"/>
      <c r="K13" s="68"/>
      <c r="L13" s="75"/>
      <c r="M13" s="75"/>
      <c r="N13" s="75"/>
    </row>
    <row r="14" spans="1:14" ht="18" customHeight="1">
      <c r="A14" s="84"/>
      <c r="B14" s="84"/>
      <c r="C14" s="84"/>
      <c r="D14" s="75"/>
      <c r="E14" s="76"/>
      <c r="F14" s="76"/>
      <c r="G14" s="76"/>
      <c r="H14" s="75"/>
      <c r="I14" s="75"/>
      <c r="J14" s="68"/>
      <c r="K14" s="68"/>
      <c r="L14" s="75"/>
      <c r="M14" s="75"/>
      <c r="N14" s="75"/>
    </row>
    <row r="15" spans="1:14" ht="18" customHeight="1">
      <c r="A15" s="84"/>
      <c r="B15" s="84"/>
      <c r="C15" s="84"/>
      <c r="D15" s="75"/>
      <c r="E15" s="76"/>
      <c r="F15" s="76"/>
      <c r="G15" s="76"/>
      <c r="H15" s="75"/>
      <c r="I15" s="76"/>
      <c r="J15" s="68"/>
      <c r="K15" s="68"/>
      <c r="L15" s="76"/>
      <c r="M15" s="75"/>
      <c r="N15" s="76"/>
    </row>
    <row r="16" ht="12.75" customHeight="1">
      <c r="M16" s="60"/>
    </row>
    <row r="17" ht="12.75" customHeight="1">
      <c r="M17" s="60"/>
    </row>
    <row r="18" ht="12.75" customHeight="1">
      <c r="M18" s="60"/>
    </row>
    <row r="19" ht="12.75" customHeight="1">
      <c r="M19" s="60"/>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D1">
      <selection activeCell="I9" sqref="I9"/>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0" t="s">
        <v>36</v>
      </c>
      <c r="C1" s="61" t="s">
        <v>36</v>
      </c>
    </row>
    <row r="2" spans="1:29" ht="28.5" customHeight="1">
      <c r="A2" s="62" t="s">
        <v>37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1" t="s">
        <v>48</v>
      </c>
    </row>
    <row r="4" spans="1:29" ht="17.25" customHeight="1">
      <c r="A4" s="63" t="s">
        <v>123</v>
      </c>
      <c r="B4" s="63" t="s">
        <v>124</v>
      </c>
      <c r="C4" s="64" t="s">
        <v>338</v>
      </c>
      <c r="D4" s="65"/>
      <c r="E4" s="65"/>
      <c r="F4" s="65"/>
      <c r="G4" s="65"/>
      <c r="H4" s="65"/>
      <c r="I4" s="65"/>
      <c r="J4" s="65"/>
      <c r="K4" s="77"/>
      <c r="L4" s="64" t="s">
        <v>333</v>
      </c>
      <c r="M4" s="65"/>
      <c r="N4" s="65"/>
      <c r="O4" s="65"/>
      <c r="P4" s="65"/>
      <c r="Q4" s="65"/>
      <c r="R4" s="65"/>
      <c r="S4" s="65"/>
      <c r="T4" s="77"/>
      <c r="U4" s="64" t="s">
        <v>339</v>
      </c>
      <c r="V4" s="65"/>
      <c r="W4" s="65"/>
      <c r="X4" s="65"/>
      <c r="Y4" s="65"/>
      <c r="Z4" s="65"/>
      <c r="AA4" s="65"/>
      <c r="AB4" s="65"/>
      <c r="AC4" s="77"/>
    </row>
    <row r="5" spans="1:29" ht="17.25" customHeight="1">
      <c r="A5" s="63"/>
      <c r="B5" s="63"/>
      <c r="C5" s="66" t="s">
        <v>128</v>
      </c>
      <c r="D5" s="64" t="s">
        <v>340</v>
      </c>
      <c r="E5" s="65"/>
      <c r="F5" s="65"/>
      <c r="G5" s="65"/>
      <c r="H5" s="65"/>
      <c r="I5" s="77"/>
      <c r="J5" s="78" t="s">
        <v>341</v>
      </c>
      <c r="K5" s="78" t="s">
        <v>342</v>
      </c>
      <c r="L5" s="66" t="s">
        <v>128</v>
      </c>
      <c r="M5" s="64" t="s">
        <v>340</v>
      </c>
      <c r="N5" s="65"/>
      <c r="O5" s="65"/>
      <c r="P5" s="65"/>
      <c r="Q5" s="65"/>
      <c r="R5" s="77"/>
      <c r="S5" s="78" t="s">
        <v>341</v>
      </c>
      <c r="T5" s="78" t="s">
        <v>342</v>
      </c>
      <c r="U5" s="66" t="s">
        <v>128</v>
      </c>
      <c r="V5" s="64" t="s">
        <v>340</v>
      </c>
      <c r="W5" s="65"/>
      <c r="X5" s="65"/>
      <c r="Y5" s="65"/>
      <c r="Z5" s="65"/>
      <c r="AA5" s="77"/>
      <c r="AB5" s="78" t="s">
        <v>341</v>
      </c>
      <c r="AC5" s="78" t="s">
        <v>342</v>
      </c>
    </row>
    <row r="6" spans="1:29" ht="23.25" customHeight="1">
      <c r="A6" s="63"/>
      <c r="B6" s="63"/>
      <c r="C6" s="67"/>
      <c r="D6" s="68" t="s">
        <v>136</v>
      </c>
      <c r="E6" s="68" t="s">
        <v>343</v>
      </c>
      <c r="F6" s="68" t="s">
        <v>344</v>
      </c>
      <c r="G6" s="68" t="s">
        <v>345</v>
      </c>
      <c r="H6" s="68"/>
      <c r="I6" s="68"/>
      <c r="J6" s="79"/>
      <c r="K6" s="79"/>
      <c r="L6" s="67"/>
      <c r="M6" s="68" t="s">
        <v>136</v>
      </c>
      <c r="N6" s="68" t="s">
        <v>343</v>
      </c>
      <c r="O6" s="68" t="s">
        <v>344</v>
      </c>
      <c r="P6" s="68" t="s">
        <v>345</v>
      </c>
      <c r="Q6" s="68"/>
      <c r="R6" s="68"/>
      <c r="S6" s="79"/>
      <c r="T6" s="79"/>
      <c r="U6" s="67"/>
      <c r="V6" s="68" t="s">
        <v>136</v>
      </c>
      <c r="W6" s="68" t="s">
        <v>343</v>
      </c>
      <c r="X6" s="68" t="s">
        <v>344</v>
      </c>
      <c r="Y6" s="68" t="s">
        <v>345</v>
      </c>
      <c r="Z6" s="68"/>
      <c r="AA6" s="68"/>
      <c r="AB6" s="79"/>
      <c r="AC6" s="79"/>
    </row>
    <row r="7" spans="1:29" ht="44.25" customHeight="1">
      <c r="A7" s="63"/>
      <c r="B7" s="63"/>
      <c r="C7" s="69"/>
      <c r="D7" s="68"/>
      <c r="E7" s="68"/>
      <c r="F7" s="68"/>
      <c r="G7" s="70" t="s">
        <v>136</v>
      </c>
      <c r="H7" s="70" t="s">
        <v>346</v>
      </c>
      <c r="I7" s="70" t="s">
        <v>347</v>
      </c>
      <c r="J7" s="80"/>
      <c r="K7" s="80"/>
      <c r="L7" s="69"/>
      <c r="M7" s="68"/>
      <c r="N7" s="68"/>
      <c r="O7" s="68"/>
      <c r="P7" s="70" t="s">
        <v>136</v>
      </c>
      <c r="Q7" s="70" t="s">
        <v>346</v>
      </c>
      <c r="R7" s="70" t="s">
        <v>347</v>
      </c>
      <c r="S7" s="80"/>
      <c r="T7" s="80"/>
      <c r="U7" s="69"/>
      <c r="V7" s="68"/>
      <c r="W7" s="68"/>
      <c r="X7" s="68"/>
      <c r="Y7" s="70" t="s">
        <v>136</v>
      </c>
      <c r="Z7" s="70" t="s">
        <v>346</v>
      </c>
      <c r="AA7" s="70" t="s">
        <v>347</v>
      </c>
      <c r="AB7" s="80"/>
      <c r="AC7" s="80"/>
    </row>
    <row r="8" spans="1:29" ht="19.5" customHeight="1">
      <c r="A8" s="71" t="s">
        <v>138</v>
      </c>
      <c r="B8" s="71" t="s">
        <v>138</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348</v>
      </c>
      <c r="V8" s="71" t="s">
        <v>349</v>
      </c>
      <c r="W8" s="71" t="s">
        <v>350</v>
      </c>
      <c r="X8" s="71" t="s">
        <v>351</v>
      </c>
      <c r="Y8" s="71" t="s">
        <v>352</v>
      </c>
      <c r="Z8" s="71" t="s">
        <v>353</v>
      </c>
      <c r="AA8" s="71" t="s">
        <v>354</v>
      </c>
      <c r="AB8" s="71" t="s">
        <v>355</v>
      </c>
      <c r="AC8" s="71" t="s">
        <v>356</v>
      </c>
    </row>
    <row r="9" spans="1:29" s="4" customFormat="1" ht="15" customHeight="1">
      <c r="A9" s="73">
        <v>213</v>
      </c>
      <c r="B9" s="73" t="s">
        <v>139</v>
      </c>
      <c r="C9" s="74">
        <f>D9+J9+K9</f>
        <v>24.1265</v>
      </c>
      <c r="D9" s="74">
        <f>SUM(E9:G9)</f>
        <v>24.1265</v>
      </c>
      <c r="E9" s="73">
        <v>0</v>
      </c>
      <c r="F9" s="73">
        <v>0.7359</v>
      </c>
      <c r="G9" s="74">
        <f>H9+I9</f>
        <v>23.3906</v>
      </c>
      <c r="H9" s="73">
        <v>0</v>
      </c>
      <c r="I9" s="73">
        <v>23.3906</v>
      </c>
      <c r="J9" s="73"/>
      <c r="K9" s="73"/>
      <c r="L9" s="74">
        <f>M9+S9+T9</f>
        <v>25.72</v>
      </c>
      <c r="M9" s="74">
        <f>SUM(N9:P9)</f>
        <v>25.72</v>
      </c>
      <c r="N9" s="73"/>
      <c r="O9" s="73">
        <v>0.72</v>
      </c>
      <c r="P9" s="74">
        <f>Q9+R9</f>
        <v>25</v>
      </c>
      <c r="Q9" s="73"/>
      <c r="R9" s="73">
        <v>25</v>
      </c>
      <c r="S9" s="73"/>
      <c r="T9" s="73"/>
      <c r="U9" s="74">
        <f aca="true" t="shared" si="0" ref="U9:AC9">L9-C9</f>
        <v>1.5934999999999988</v>
      </c>
      <c r="V9" s="74">
        <f t="shared" si="0"/>
        <v>1.5934999999999988</v>
      </c>
      <c r="W9" s="74">
        <f t="shared" si="0"/>
        <v>0</v>
      </c>
      <c r="X9" s="74">
        <f t="shared" si="0"/>
        <v>-0.015900000000000025</v>
      </c>
      <c r="Y9" s="74">
        <f t="shared" si="0"/>
        <v>1.6094000000000008</v>
      </c>
      <c r="Z9" s="74">
        <f t="shared" si="0"/>
        <v>0</v>
      </c>
      <c r="AA9" s="74">
        <f t="shared" si="0"/>
        <v>1.6094000000000008</v>
      </c>
      <c r="AB9" s="74">
        <f t="shared" si="0"/>
        <v>0</v>
      </c>
      <c r="AC9" s="74">
        <f t="shared" si="0"/>
        <v>0</v>
      </c>
    </row>
    <row r="10" spans="1:29" ht="1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row>
    <row r="11" spans="1:29" ht="1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row>
    <row r="12" spans="1:29" ht="1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spans="1:29" ht="15" customHeight="1">
      <c r="A13" s="76"/>
      <c r="B13" s="75"/>
      <c r="C13" s="76"/>
      <c r="D13" s="75"/>
      <c r="E13" s="75"/>
      <c r="F13" s="75"/>
      <c r="G13" s="75"/>
      <c r="H13" s="75"/>
      <c r="I13" s="75"/>
      <c r="J13" s="75"/>
      <c r="K13" s="75"/>
      <c r="L13" s="76"/>
      <c r="M13" s="75"/>
      <c r="N13" s="75"/>
      <c r="O13" s="75"/>
      <c r="P13" s="75"/>
      <c r="Q13" s="75"/>
      <c r="R13" s="75"/>
      <c r="S13" s="75"/>
      <c r="T13" s="75"/>
      <c r="U13" s="76"/>
      <c r="V13" s="75"/>
      <c r="W13" s="75"/>
      <c r="X13" s="75"/>
      <c r="Y13" s="75"/>
      <c r="Z13" s="75"/>
      <c r="AA13" s="75"/>
      <c r="AB13" s="75"/>
      <c r="AC13" s="75"/>
    </row>
    <row r="14" spans="1:29" ht="15" customHeight="1">
      <c r="A14" s="76"/>
      <c r="B14" s="75"/>
      <c r="C14" s="75"/>
      <c r="D14" s="76"/>
      <c r="E14" s="75"/>
      <c r="F14" s="75"/>
      <c r="G14" s="75"/>
      <c r="H14" s="75"/>
      <c r="I14" s="75"/>
      <c r="J14" s="75"/>
      <c r="K14" s="75"/>
      <c r="L14" s="75"/>
      <c r="M14" s="76"/>
      <c r="N14" s="75"/>
      <c r="O14" s="75"/>
      <c r="P14" s="75"/>
      <c r="Q14" s="75"/>
      <c r="R14" s="75"/>
      <c r="S14" s="75"/>
      <c r="T14" s="75"/>
      <c r="U14" s="75"/>
      <c r="V14" s="76"/>
      <c r="W14" s="75"/>
      <c r="X14" s="75"/>
      <c r="Y14" s="75"/>
      <c r="Z14" s="75"/>
      <c r="AA14" s="75"/>
      <c r="AB14" s="75"/>
      <c r="AC14" s="75"/>
    </row>
    <row r="15" spans="1:29" ht="15" customHeight="1">
      <c r="A15" s="76"/>
      <c r="B15" s="76"/>
      <c r="C15" s="76"/>
      <c r="D15" s="76"/>
      <c r="E15" s="75"/>
      <c r="F15" s="75"/>
      <c r="G15" s="75"/>
      <c r="H15" s="75"/>
      <c r="I15" s="75"/>
      <c r="J15" s="75"/>
      <c r="K15" s="75"/>
      <c r="L15" s="76"/>
      <c r="M15" s="76"/>
      <c r="N15" s="75"/>
      <c r="O15" s="75"/>
      <c r="P15" s="75"/>
      <c r="Q15" s="75"/>
      <c r="R15" s="75"/>
      <c r="S15" s="75"/>
      <c r="T15" s="75"/>
      <c r="U15" s="76"/>
      <c r="V15" s="76"/>
      <c r="W15" s="75"/>
      <c r="X15" s="75"/>
      <c r="Y15" s="75"/>
      <c r="Z15" s="75"/>
      <c r="AA15" s="75"/>
      <c r="AB15" s="75"/>
      <c r="AC15" s="75"/>
    </row>
    <row r="16" spans="1:29" ht="15" customHeight="1">
      <c r="A16" s="76"/>
      <c r="B16" s="76"/>
      <c r="C16" s="76"/>
      <c r="D16" s="76"/>
      <c r="E16" s="76"/>
      <c r="F16" s="75"/>
      <c r="G16" s="75"/>
      <c r="H16" s="75"/>
      <c r="I16" s="75"/>
      <c r="J16" s="75"/>
      <c r="K16" s="75"/>
      <c r="L16" s="76"/>
      <c r="M16" s="76"/>
      <c r="N16" s="76"/>
      <c r="O16" s="75"/>
      <c r="P16" s="75"/>
      <c r="Q16" s="75"/>
      <c r="R16" s="75"/>
      <c r="S16" s="75"/>
      <c r="T16" s="75"/>
      <c r="U16" s="76"/>
      <c r="V16" s="76"/>
      <c r="W16" s="76"/>
      <c r="X16" s="75"/>
      <c r="Y16" s="75"/>
      <c r="Z16" s="75"/>
      <c r="AA16" s="75"/>
      <c r="AB16" s="75"/>
      <c r="AC16" s="75"/>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38</v>
      </c>
      <c r="B1" s="14"/>
      <c r="C1" s="14"/>
      <c r="D1" s="14"/>
    </row>
    <row r="2" spans="1:9" ht="33.75" customHeight="1">
      <c r="A2" s="15" t="s">
        <v>39</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357</v>
      </c>
      <c r="B5" s="21"/>
      <c r="C5" s="21"/>
      <c r="D5" s="22"/>
      <c r="E5" s="22"/>
      <c r="F5" s="22"/>
      <c r="G5" s="22"/>
      <c r="H5" s="22"/>
      <c r="I5" s="22"/>
    </row>
    <row r="6" spans="1:9" ht="21.75" customHeight="1">
      <c r="A6" s="23" t="s">
        <v>358</v>
      </c>
      <c r="B6" s="24"/>
      <c r="C6" s="24"/>
      <c r="D6" s="25"/>
      <c r="E6" s="25"/>
      <c r="F6" s="23" t="s">
        <v>359</v>
      </c>
      <c r="G6" s="26"/>
      <c r="H6" s="22"/>
      <c r="I6" s="22"/>
    </row>
    <row r="7" spans="1:9" ht="21.75" customHeight="1">
      <c r="A7" s="27" t="s">
        <v>360</v>
      </c>
      <c r="B7" s="28"/>
      <c r="C7" s="29"/>
      <c r="D7" s="30" t="s">
        <v>361</v>
      </c>
      <c r="E7" s="30"/>
      <c r="F7" s="31" t="s">
        <v>362</v>
      </c>
      <c r="G7" s="32"/>
      <c r="H7" s="33"/>
      <c r="I7" s="49"/>
    </row>
    <row r="8" spans="1:9" ht="21.75" customHeight="1">
      <c r="A8" s="34"/>
      <c r="B8" s="35"/>
      <c r="C8" s="36"/>
      <c r="D8" s="30" t="s">
        <v>363</v>
      </c>
      <c r="E8" s="30"/>
      <c r="F8" s="31" t="s">
        <v>363</v>
      </c>
      <c r="G8" s="32"/>
      <c r="H8" s="33"/>
      <c r="I8" s="49"/>
    </row>
    <row r="9" spans="1:9" ht="21.75" customHeight="1">
      <c r="A9" s="37"/>
      <c r="B9" s="38"/>
      <c r="C9" s="39"/>
      <c r="D9" s="30" t="s">
        <v>364</v>
      </c>
      <c r="E9" s="30"/>
      <c r="F9" s="31" t="s">
        <v>365</v>
      </c>
      <c r="G9" s="32"/>
      <c r="H9" s="33"/>
      <c r="I9" s="49"/>
    </row>
    <row r="10" spans="1:9" ht="21.75" customHeight="1">
      <c r="A10" s="22" t="s">
        <v>366</v>
      </c>
      <c r="B10" s="25" t="s">
        <v>367</v>
      </c>
      <c r="C10" s="25"/>
      <c r="D10" s="25"/>
      <c r="E10" s="25"/>
      <c r="F10" s="23" t="s">
        <v>368</v>
      </c>
      <c r="G10" s="24"/>
      <c r="H10" s="24"/>
      <c r="I10" s="26"/>
    </row>
    <row r="11" spans="1:9" ht="100.5" customHeight="1">
      <c r="A11" s="40"/>
      <c r="B11" s="41" t="s">
        <v>369</v>
      </c>
      <c r="C11" s="41"/>
      <c r="D11" s="41"/>
      <c r="E11" s="41"/>
      <c r="F11" s="42" t="s">
        <v>369</v>
      </c>
      <c r="G11" s="43"/>
      <c r="H11" s="44"/>
      <c r="I11" s="50"/>
    </row>
    <row r="12" spans="1:9" ht="24">
      <c r="A12" s="25" t="s">
        <v>370</v>
      </c>
      <c r="B12" s="45" t="s">
        <v>371</v>
      </c>
      <c r="C12" s="25" t="s">
        <v>372</v>
      </c>
      <c r="D12" s="25" t="s">
        <v>373</v>
      </c>
      <c r="E12" s="25" t="s">
        <v>374</v>
      </c>
      <c r="F12" s="25" t="s">
        <v>372</v>
      </c>
      <c r="G12" s="25" t="s">
        <v>373</v>
      </c>
      <c r="H12" s="25"/>
      <c r="I12" s="25" t="s">
        <v>374</v>
      </c>
    </row>
    <row r="13" spans="1:9" ht="21.75" customHeight="1">
      <c r="A13" s="25"/>
      <c r="B13" s="25" t="s">
        <v>375</v>
      </c>
      <c r="C13" s="25" t="s">
        <v>376</v>
      </c>
      <c r="D13" s="30" t="s">
        <v>377</v>
      </c>
      <c r="E13" s="46"/>
      <c r="F13" s="25" t="s">
        <v>376</v>
      </c>
      <c r="G13" s="47" t="s">
        <v>377</v>
      </c>
      <c r="H13" s="47"/>
      <c r="I13" s="46"/>
    </row>
    <row r="14" spans="1:9" ht="21.75" customHeight="1">
      <c r="A14" s="25"/>
      <c r="B14" s="22"/>
      <c r="C14" s="25"/>
      <c r="D14" s="30" t="s">
        <v>378</v>
      </c>
      <c r="E14" s="46"/>
      <c r="F14" s="25"/>
      <c r="G14" s="47" t="s">
        <v>378</v>
      </c>
      <c r="H14" s="47"/>
      <c r="I14" s="46"/>
    </row>
    <row r="15" spans="1:9" ht="21.75" customHeight="1">
      <c r="A15" s="25"/>
      <c r="B15" s="22"/>
      <c r="C15" s="25"/>
      <c r="D15" s="30" t="s">
        <v>379</v>
      </c>
      <c r="E15" s="46"/>
      <c r="F15" s="25"/>
      <c r="G15" s="47" t="s">
        <v>379</v>
      </c>
      <c r="H15" s="47"/>
      <c r="I15" s="46"/>
    </row>
    <row r="16" spans="1:9" ht="21.75" customHeight="1">
      <c r="A16" s="25"/>
      <c r="B16" s="22"/>
      <c r="C16" s="25" t="s">
        <v>380</v>
      </c>
      <c r="D16" s="30" t="s">
        <v>377</v>
      </c>
      <c r="E16" s="46"/>
      <c r="F16" s="25" t="s">
        <v>380</v>
      </c>
      <c r="G16" s="47" t="s">
        <v>377</v>
      </c>
      <c r="H16" s="47"/>
      <c r="I16" s="46"/>
    </row>
    <row r="17" spans="1:9" ht="21.75" customHeight="1">
      <c r="A17" s="25"/>
      <c r="B17" s="22"/>
      <c r="C17" s="25"/>
      <c r="D17" s="30" t="s">
        <v>378</v>
      </c>
      <c r="E17" s="46"/>
      <c r="F17" s="25"/>
      <c r="G17" s="47" t="s">
        <v>378</v>
      </c>
      <c r="H17" s="47"/>
      <c r="I17" s="46"/>
    </row>
    <row r="18" spans="1:9" ht="21.75" customHeight="1">
      <c r="A18" s="25"/>
      <c r="B18" s="22"/>
      <c r="C18" s="25"/>
      <c r="D18" s="30" t="s">
        <v>379</v>
      </c>
      <c r="E18" s="46"/>
      <c r="F18" s="25"/>
      <c r="G18" s="47" t="s">
        <v>379</v>
      </c>
      <c r="H18" s="47"/>
      <c r="I18" s="46"/>
    </row>
    <row r="19" spans="1:9" ht="21.75" customHeight="1">
      <c r="A19" s="25"/>
      <c r="B19" s="22"/>
      <c r="C19" s="25" t="s">
        <v>381</v>
      </c>
      <c r="D19" s="30" t="s">
        <v>377</v>
      </c>
      <c r="E19" s="46"/>
      <c r="F19" s="25" t="s">
        <v>381</v>
      </c>
      <c r="G19" s="47" t="s">
        <v>377</v>
      </c>
      <c r="H19" s="47"/>
      <c r="I19" s="46"/>
    </row>
    <row r="20" spans="1:9" ht="21.75" customHeight="1">
      <c r="A20" s="25"/>
      <c r="B20" s="22"/>
      <c r="C20" s="25"/>
      <c r="D20" s="30" t="s">
        <v>378</v>
      </c>
      <c r="E20" s="46"/>
      <c r="F20" s="25"/>
      <c r="G20" s="47" t="s">
        <v>378</v>
      </c>
      <c r="H20" s="47"/>
      <c r="I20" s="46"/>
    </row>
    <row r="21" spans="1:9" ht="21.75" customHeight="1">
      <c r="A21" s="25"/>
      <c r="B21" s="22"/>
      <c r="C21" s="25"/>
      <c r="D21" s="30" t="s">
        <v>379</v>
      </c>
      <c r="E21" s="46"/>
      <c r="F21" s="25"/>
      <c r="G21" s="47" t="s">
        <v>379</v>
      </c>
      <c r="H21" s="47"/>
      <c r="I21" s="46"/>
    </row>
    <row r="22" spans="1:9" ht="21.75" customHeight="1">
      <c r="A22" s="25"/>
      <c r="B22" s="22"/>
      <c r="C22" s="25" t="s">
        <v>382</v>
      </c>
      <c r="D22" s="30" t="s">
        <v>377</v>
      </c>
      <c r="E22" s="46"/>
      <c r="F22" s="25" t="s">
        <v>382</v>
      </c>
      <c r="G22" s="47" t="s">
        <v>377</v>
      </c>
      <c r="H22" s="47"/>
      <c r="I22" s="46"/>
    </row>
    <row r="23" spans="1:9" ht="21.75" customHeight="1">
      <c r="A23" s="25"/>
      <c r="B23" s="22"/>
      <c r="C23" s="25"/>
      <c r="D23" s="30" t="s">
        <v>378</v>
      </c>
      <c r="E23" s="46"/>
      <c r="F23" s="25"/>
      <c r="G23" s="47" t="s">
        <v>378</v>
      </c>
      <c r="H23" s="47"/>
      <c r="I23" s="46"/>
    </row>
    <row r="24" spans="1:9" ht="21.75" customHeight="1">
      <c r="A24" s="25"/>
      <c r="B24" s="22"/>
      <c r="C24" s="25"/>
      <c r="D24" s="30" t="s">
        <v>379</v>
      </c>
      <c r="E24" s="46"/>
      <c r="F24" s="25"/>
      <c r="G24" s="47" t="s">
        <v>379</v>
      </c>
      <c r="H24" s="47"/>
      <c r="I24" s="46"/>
    </row>
    <row r="25" spans="1:9" ht="21.75" customHeight="1">
      <c r="A25" s="25"/>
      <c r="B25" s="22"/>
      <c r="C25" s="25" t="s">
        <v>383</v>
      </c>
      <c r="D25" s="46"/>
      <c r="E25" s="25"/>
      <c r="F25" s="25" t="s">
        <v>383</v>
      </c>
      <c r="G25" s="47"/>
      <c r="H25" s="47"/>
      <c r="I25" s="46"/>
    </row>
    <row r="26" spans="1:9" ht="21.75" customHeight="1">
      <c r="A26" s="25"/>
      <c r="B26" s="25" t="s">
        <v>384</v>
      </c>
      <c r="C26" s="25" t="s">
        <v>385</v>
      </c>
      <c r="D26" s="30" t="s">
        <v>377</v>
      </c>
      <c r="E26" s="46"/>
      <c r="F26" s="25" t="s">
        <v>385</v>
      </c>
      <c r="G26" s="47" t="s">
        <v>377</v>
      </c>
      <c r="H26" s="47"/>
      <c r="I26" s="46"/>
    </row>
    <row r="27" spans="1:9" ht="21.75" customHeight="1">
      <c r="A27" s="25"/>
      <c r="B27" s="22"/>
      <c r="C27" s="25"/>
      <c r="D27" s="30" t="s">
        <v>378</v>
      </c>
      <c r="E27" s="46"/>
      <c r="F27" s="25"/>
      <c r="G27" s="47" t="s">
        <v>378</v>
      </c>
      <c r="H27" s="47"/>
      <c r="I27" s="46"/>
    </row>
    <row r="28" spans="1:9" ht="21.75" customHeight="1">
      <c r="A28" s="25"/>
      <c r="B28" s="22"/>
      <c r="C28" s="25"/>
      <c r="D28" s="30" t="s">
        <v>379</v>
      </c>
      <c r="E28" s="46"/>
      <c r="F28" s="25"/>
      <c r="G28" s="47" t="s">
        <v>379</v>
      </c>
      <c r="H28" s="47"/>
      <c r="I28" s="46"/>
    </row>
    <row r="29" spans="1:9" ht="21.75" customHeight="1">
      <c r="A29" s="25"/>
      <c r="B29" s="22"/>
      <c r="C29" s="25" t="s">
        <v>386</v>
      </c>
      <c r="D29" s="30" t="s">
        <v>377</v>
      </c>
      <c r="E29" s="46"/>
      <c r="F29" s="25" t="s">
        <v>386</v>
      </c>
      <c r="G29" s="47" t="s">
        <v>377</v>
      </c>
      <c r="H29" s="47"/>
      <c r="I29" s="46"/>
    </row>
    <row r="30" spans="1:9" ht="21.75" customHeight="1">
      <c r="A30" s="25"/>
      <c r="B30" s="22"/>
      <c r="C30" s="25"/>
      <c r="D30" s="30" t="s">
        <v>378</v>
      </c>
      <c r="E30" s="46"/>
      <c r="F30" s="25"/>
      <c r="G30" s="47" t="s">
        <v>378</v>
      </c>
      <c r="H30" s="47"/>
      <c r="I30" s="46"/>
    </row>
    <row r="31" spans="1:9" ht="21.75" customHeight="1">
      <c r="A31" s="25"/>
      <c r="B31" s="22"/>
      <c r="C31" s="25"/>
      <c r="D31" s="30" t="s">
        <v>379</v>
      </c>
      <c r="E31" s="46"/>
      <c r="F31" s="25"/>
      <c r="G31" s="47" t="s">
        <v>379</v>
      </c>
      <c r="H31" s="47"/>
      <c r="I31" s="46"/>
    </row>
    <row r="32" spans="1:9" ht="21.75" customHeight="1">
      <c r="A32" s="25"/>
      <c r="B32" s="22"/>
      <c r="C32" s="25" t="s">
        <v>387</v>
      </c>
      <c r="D32" s="30" t="s">
        <v>377</v>
      </c>
      <c r="E32" s="46"/>
      <c r="F32" s="25" t="s">
        <v>387</v>
      </c>
      <c r="G32" s="47" t="s">
        <v>377</v>
      </c>
      <c r="H32" s="47"/>
      <c r="I32" s="46"/>
    </row>
    <row r="33" spans="1:9" ht="21.75" customHeight="1">
      <c r="A33" s="25"/>
      <c r="B33" s="22"/>
      <c r="C33" s="25"/>
      <c r="D33" s="30" t="s">
        <v>378</v>
      </c>
      <c r="E33" s="46"/>
      <c r="F33" s="25"/>
      <c r="G33" s="47" t="s">
        <v>378</v>
      </c>
      <c r="H33" s="47"/>
      <c r="I33" s="46"/>
    </row>
    <row r="34" spans="1:9" ht="21.75" customHeight="1">
      <c r="A34" s="25"/>
      <c r="B34" s="22"/>
      <c r="C34" s="25"/>
      <c r="D34" s="30" t="s">
        <v>379</v>
      </c>
      <c r="E34" s="46"/>
      <c r="F34" s="25"/>
      <c r="G34" s="47" t="s">
        <v>379</v>
      </c>
      <c r="H34" s="47"/>
      <c r="I34" s="46"/>
    </row>
    <row r="35" spans="1:9" ht="21.75" customHeight="1">
      <c r="A35" s="25"/>
      <c r="B35" s="22"/>
      <c r="C35" s="25" t="s">
        <v>388</v>
      </c>
      <c r="D35" s="30" t="s">
        <v>377</v>
      </c>
      <c r="E35" s="46"/>
      <c r="F35" s="25" t="s">
        <v>388</v>
      </c>
      <c r="G35" s="47" t="s">
        <v>377</v>
      </c>
      <c r="H35" s="47"/>
      <c r="I35" s="46"/>
    </row>
    <row r="36" spans="1:9" ht="21.75" customHeight="1">
      <c r="A36" s="25"/>
      <c r="B36" s="22"/>
      <c r="C36" s="25"/>
      <c r="D36" s="30" t="s">
        <v>378</v>
      </c>
      <c r="E36" s="46"/>
      <c r="F36" s="25"/>
      <c r="G36" s="47" t="s">
        <v>378</v>
      </c>
      <c r="H36" s="47"/>
      <c r="I36" s="46"/>
    </row>
    <row r="37" spans="1:9" ht="21.75" customHeight="1">
      <c r="A37" s="25"/>
      <c r="B37" s="22"/>
      <c r="C37" s="25"/>
      <c r="D37" s="30" t="s">
        <v>379</v>
      </c>
      <c r="E37" s="46"/>
      <c r="F37" s="25"/>
      <c r="G37" s="47" t="s">
        <v>379</v>
      </c>
      <c r="H37" s="47"/>
      <c r="I37" s="46"/>
    </row>
    <row r="38" spans="1:9" ht="21.75" customHeight="1">
      <c r="A38" s="25"/>
      <c r="B38" s="22"/>
      <c r="C38" s="25" t="s">
        <v>383</v>
      </c>
      <c r="D38" s="46"/>
      <c r="E38" s="46"/>
      <c r="F38" s="25" t="s">
        <v>383</v>
      </c>
      <c r="G38" s="47"/>
      <c r="H38" s="47"/>
      <c r="I38" s="46"/>
    </row>
    <row r="39" spans="1:9" ht="21.75" customHeight="1">
      <c r="A39" s="25"/>
      <c r="B39" s="25" t="s">
        <v>389</v>
      </c>
      <c r="C39" s="25" t="s">
        <v>390</v>
      </c>
      <c r="D39" s="30" t="s">
        <v>377</v>
      </c>
      <c r="E39" s="22"/>
      <c r="F39" s="25" t="s">
        <v>390</v>
      </c>
      <c r="G39" s="47" t="s">
        <v>377</v>
      </c>
      <c r="H39" s="47"/>
      <c r="I39" s="46"/>
    </row>
    <row r="40" spans="1:9" ht="21.75" customHeight="1">
      <c r="A40" s="25"/>
      <c r="B40" s="25"/>
      <c r="C40" s="25"/>
      <c r="D40" s="30" t="s">
        <v>378</v>
      </c>
      <c r="E40" s="25"/>
      <c r="F40" s="25"/>
      <c r="G40" s="47" t="s">
        <v>378</v>
      </c>
      <c r="H40" s="47"/>
      <c r="I40" s="46"/>
    </row>
    <row r="41" spans="1:9" ht="21.75" customHeight="1">
      <c r="A41" s="25"/>
      <c r="B41" s="25"/>
      <c r="C41" s="25"/>
      <c r="D41" s="30" t="s">
        <v>379</v>
      </c>
      <c r="E41" s="25"/>
      <c r="F41" s="25"/>
      <c r="G41" s="47" t="s">
        <v>379</v>
      </c>
      <c r="H41" s="47"/>
      <c r="I41" s="46"/>
    </row>
    <row r="42" spans="1:9" ht="21.75" customHeight="1">
      <c r="A42" s="25"/>
      <c r="B42" s="25"/>
      <c r="C42" s="25" t="s">
        <v>383</v>
      </c>
      <c r="D42" s="46"/>
      <c r="E42" s="25"/>
      <c r="F42" s="25" t="s">
        <v>383</v>
      </c>
      <c r="G42" s="47"/>
      <c r="H42" s="47"/>
      <c r="I42" s="46"/>
    </row>
    <row r="43" spans="1:9" ht="21" customHeight="1">
      <c r="A43" s="48" t="s">
        <v>391</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J7" sqref="J7"/>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1" customFormat="1" ht="16.5" customHeight="1">
      <c r="A1" s="13" t="s">
        <v>41</v>
      </c>
      <c r="B1" s="53"/>
      <c r="C1" s="53"/>
      <c r="D1" s="53"/>
    </row>
    <row r="2" spans="1:8" ht="23.25" customHeight="1">
      <c r="A2" s="15" t="s">
        <v>42</v>
      </c>
      <c r="B2" s="15"/>
      <c r="C2" s="15"/>
      <c r="D2" s="15"/>
      <c r="E2" s="15"/>
      <c r="F2" s="15"/>
      <c r="G2" s="15"/>
      <c r="H2" s="15"/>
    </row>
    <row r="3" spans="1:8" ht="18" customHeight="1">
      <c r="A3" s="16"/>
      <c r="B3" s="16"/>
      <c r="C3" s="16"/>
      <c r="D3" s="16"/>
      <c r="E3" s="16"/>
      <c r="F3" s="16"/>
      <c r="G3" s="16"/>
      <c r="H3" s="16"/>
    </row>
    <row r="4" spans="1:4" s="51" customFormat="1" ht="17.25" customHeight="1">
      <c r="A4" s="13"/>
      <c r="B4" s="13"/>
      <c r="C4" s="13"/>
      <c r="D4" s="13"/>
    </row>
    <row r="5" spans="1:8" ht="21.75" customHeight="1">
      <c r="A5" s="25" t="s">
        <v>392</v>
      </c>
      <c r="B5" s="25"/>
      <c r="C5" s="25"/>
      <c r="D5" s="25"/>
      <c r="E5" s="25"/>
      <c r="F5" s="25"/>
      <c r="G5" s="25"/>
      <c r="H5" s="25"/>
    </row>
    <row r="6" spans="1:8" ht="21.75" customHeight="1">
      <c r="A6" s="25" t="s">
        <v>393</v>
      </c>
      <c r="B6" s="25" t="s">
        <v>394</v>
      </c>
      <c r="C6" s="25"/>
      <c r="D6" s="22" t="s">
        <v>395</v>
      </c>
      <c r="E6" s="22"/>
      <c r="F6" s="22" t="s">
        <v>396</v>
      </c>
      <c r="G6" s="22"/>
      <c r="H6" s="22"/>
    </row>
    <row r="7" spans="1:8" ht="21.75" customHeight="1">
      <c r="A7" s="25"/>
      <c r="B7" s="25"/>
      <c r="C7" s="25"/>
      <c r="D7" s="22"/>
      <c r="E7" s="22"/>
      <c r="F7" s="22" t="s">
        <v>397</v>
      </c>
      <c r="G7" s="22" t="s">
        <v>398</v>
      </c>
      <c r="H7" s="22" t="s">
        <v>399</v>
      </c>
    </row>
    <row r="8" spans="1:8" ht="21.75" customHeight="1">
      <c r="A8" s="25"/>
      <c r="B8" s="25" t="s">
        <v>400</v>
      </c>
      <c r="C8" s="25"/>
      <c r="D8" s="25"/>
      <c r="E8" s="25"/>
      <c r="F8" s="46"/>
      <c r="G8" s="46"/>
      <c r="H8" s="46"/>
    </row>
    <row r="9" spans="1:8" ht="21.75" customHeight="1">
      <c r="A9" s="25"/>
      <c r="B9" s="25" t="s">
        <v>401</v>
      </c>
      <c r="C9" s="25"/>
      <c r="D9" s="25"/>
      <c r="E9" s="25"/>
      <c r="F9" s="46"/>
      <c r="G9" s="46"/>
      <c r="H9" s="46"/>
    </row>
    <row r="10" spans="1:8" ht="21.75" customHeight="1">
      <c r="A10" s="25"/>
      <c r="B10" s="25" t="s">
        <v>402</v>
      </c>
      <c r="C10" s="25"/>
      <c r="D10" s="25"/>
      <c r="E10" s="25"/>
      <c r="F10" s="46"/>
      <c r="G10" s="46"/>
      <c r="H10" s="46"/>
    </row>
    <row r="11" spans="1:8" ht="21.75" customHeight="1">
      <c r="A11" s="25"/>
      <c r="B11" s="25" t="s">
        <v>383</v>
      </c>
      <c r="C11" s="25"/>
      <c r="D11" s="25"/>
      <c r="E11" s="25"/>
      <c r="F11" s="46"/>
      <c r="G11" s="46"/>
      <c r="H11" s="46"/>
    </row>
    <row r="12" spans="1:8" ht="21.75" customHeight="1">
      <c r="A12" s="25"/>
      <c r="B12" s="25" t="s">
        <v>403</v>
      </c>
      <c r="C12" s="25"/>
      <c r="D12" s="25"/>
      <c r="E12" s="22"/>
      <c r="F12" s="46"/>
      <c r="G12" s="46"/>
      <c r="H12" s="46"/>
    </row>
    <row r="13" spans="1:8" ht="73.5" customHeight="1">
      <c r="A13" s="22" t="s">
        <v>404</v>
      </c>
      <c r="B13" s="54" t="s">
        <v>369</v>
      </c>
      <c r="C13" s="55"/>
      <c r="D13" s="55"/>
      <c r="E13" s="55"/>
      <c r="F13" s="55"/>
      <c r="G13" s="55"/>
      <c r="H13" s="55"/>
    </row>
    <row r="14" spans="1:8" ht="21.75" customHeight="1">
      <c r="A14" s="25" t="s">
        <v>405</v>
      </c>
      <c r="B14" s="22" t="s">
        <v>406</v>
      </c>
      <c r="C14" s="22" t="s">
        <v>372</v>
      </c>
      <c r="D14" s="22"/>
      <c r="E14" s="22" t="s">
        <v>373</v>
      </c>
      <c r="F14" s="22"/>
      <c r="G14" s="22" t="s">
        <v>374</v>
      </c>
      <c r="H14" s="22"/>
    </row>
    <row r="15" spans="1:8" ht="21.75" customHeight="1">
      <c r="A15" s="22"/>
      <c r="B15" s="22" t="s">
        <v>407</v>
      </c>
      <c r="C15" s="22" t="s">
        <v>376</v>
      </c>
      <c r="D15" s="22"/>
      <c r="E15" s="47" t="s">
        <v>377</v>
      </c>
      <c r="F15" s="56"/>
      <c r="G15" s="56"/>
      <c r="H15" s="56"/>
    </row>
    <row r="16" spans="1:8" ht="21.75" customHeight="1">
      <c r="A16" s="22"/>
      <c r="B16" s="22"/>
      <c r="C16" s="22"/>
      <c r="D16" s="22"/>
      <c r="E16" s="47" t="s">
        <v>378</v>
      </c>
      <c r="F16" s="56"/>
      <c r="G16" s="56"/>
      <c r="H16" s="56"/>
    </row>
    <row r="17" spans="1:8" ht="21.75" customHeight="1">
      <c r="A17" s="22"/>
      <c r="B17" s="22"/>
      <c r="C17" s="22"/>
      <c r="D17" s="22"/>
      <c r="E17" s="47" t="s">
        <v>379</v>
      </c>
      <c r="F17" s="56"/>
      <c r="G17" s="56"/>
      <c r="H17" s="56"/>
    </row>
    <row r="18" spans="1:8" ht="21.75" customHeight="1">
      <c r="A18" s="22"/>
      <c r="B18" s="22"/>
      <c r="C18" s="25" t="s">
        <v>380</v>
      </c>
      <c r="D18" s="25"/>
      <c r="E18" s="47" t="s">
        <v>377</v>
      </c>
      <c r="F18" s="56"/>
      <c r="G18" s="56"/>
      <c r="H18" s="56"/>
    </row>
    <row r="19" spans="1:8" ht="21.75" customHeight="1">
      <c r="A19" s="22"/>
      <c r="B19" s="22"/>
      <c r="C19" s="25"/>
      <c r="D19" s="25"/>
      <c r="E19" s="47" t="s">
        <v>378</v>
      </c>
      <c r="F19" s="56"/>
      <c r="G19" s="57"/>
      <c r="H19" s="57"/>
    </row>
    <row r="20" spans="1:8" ht="21.75" customHeight="1">
      <c r="A20" s="22"/>
      <c r="B20" s="22"/>
      <c r="C20" s="25"/>
      <c r="D20" s="25"/>
      <c r="E20" s="47" t="s">
        <v>379</v>
      </c>
      <c r="F20" s="58"/>
      <c r="G20" s="56"/>
      <c r="H20" s="56"/>
    </row>
    <row r="21" spans="1:8" ht="21.75" customHeight="1">
      <c r="A21" s="22"/>
      <c r="B21" s="22"/>
      <c r="C21" s="25" t="s">
        <v>381</v>
      </c>
      <c r="D21" s="25"/>
      <c r="E21" s="47" t="s">
        <v>377</v>
      </c>
      <c r="F21" s="58"/>
      <c r="G21" s="56"/>
      <c r="H21" s="56"/>
    </row>
    <row r="22" spans="1:8" ht="21.75" customHeight="1">
      <c r="A22" s="22"/>
      <c r="B22" s="22"/>
      <c r="C22" s="25"/>
      <c r="D22" s="25"/>
      <c r="E22" s="47" t="s">
        <v>378</v>
      </c>
      <c r="F22" s="56"/>
      <c r="G22" s="59"/>
      <c r="H22" s="59"/>
    </row>
    <row r="23" spans="1:8" ht="21.75" customHeight="1">
      <c r="A23" s="22"/>
      <c r="B23" s="22"/>
      <c r="C23" s="25"/>
      <c r="D23" s="25"/>
      <c r="E23" s="47" t="s">
        <v>379</v>
      </c>
      <c r="F23" s="56"/>
      <c r="G23" s="56"/>
      <c r="H23" s="56"/>
    </row>
    <row r="24" spans="1:8" ht="21.75" customHeight="1">
      <c r="A24" s="22"/>
      <c r="B24" s="22"/>
      <c r="C24" s="25" t="s">
        <v>382</v>
      </c>
      <c r="D24" s="25"/>
      <c r="E24" s="47" t="s">
        <v>377</v>
      </c>
      <c r="F24" s="56"/>
      <c r="G24" s="56"/>
      <c r="H24" s="56"/>
    </row>
    <row r="25" spans="1:8" ht="21.75" customHeight="1">
      <c r="A25" s="22"/>
      <c r="B25" s="22"/>
      <c r="C25" s="25"/>
      <c r="D25" s="25"/>
      <c r="E25" s="47" t="s">
        <v>378</v>
      </c>
      <c r="F25" s="56"/>
      <c r="G25" s="56"/>
      <c r="H25" s="56"/>
    </row>
    <row r="26" spans="1:8" ht="21.75" customHeight="1">
      <c r="A26" s="22"/>
      <c r="B26" s="22"/>
      <c r="C26" s="25"/>
      <c r="D26" s="25"/>
      <c r="E26" s="47" t="s">
        <v>379</v>
      </c>
      <c r="F26" s="56"/>
      <c r="G26" s="56"/>
      <c r="H26" s="56"/>
    </row>
    <row r="27" spans="1:8" ht="21.75" customHeight="1">
      <c r="A27" s="22"/>
      <c r="B27" s="22"/>
      <c r="C27" s="25" t="s">
        <v>383</v>
      </c>
      <c r="D27" s="25"/>
      <c r="E27" s="56"/>
      <c r="F27" s="56"/>
      <c r="G27" s="56"/>
      <c r="H27" s="56"/>
    </row>
    <row r="28" spans="1:8" ht="21.75" customHeight="1">
      <c r="A28" s="22"/>
      <c r="B28" s="22" t="s">
        <v>408</v>
      </c>
      <c r="C28" s="25" t="s">
        <v>385</v>
      </c>
      <c r="D28" s="25"/>
      <c r="E28" s="47" t="s">
        <v>377</v>
      </c>
      <c r="F28" s="56"/>
      <c r="G28" s="56"/>
      <c r="H28" s="56"/>
    </row>
    <row r="29" spans="1:8" ht="21.75" customHeight="1">
      <c r="A29" s="22"/>
      <c r="B29" s="22"/>
      <c r="C29" s="25"/>
      <c r="D29" s="25"/>
      <c r="E29" s="47" t="s">
        <v>378</v>
      </c>
      <c r="F29" s="56"/>
      <c r="G29" s="56"/>
      <c r="H29" s="56"/>
    </row>
    <row r="30" spans="1:8" ht="21.75" customHeight="1">
      <c r="A30" s="22"/>
      <c r="B30" s="22"/>
      <c r="C30" s="25"/>
      <c r="D30" s="25"/>
      <c r="E30" s="47" t="s">
        <v>379</v>
      </c>
      <c r="F30" s="56"/>
      <c r="G30" s="56"/>
      <c r="H30" s="56"/>
    </row>
    <row r="31" spans="1:8" ht="21.75" customHeight="1">
      <c r="A31" s="22"/>
      <c r="B31" s="22"/>
      <c r="C31" s="25" t="s">
        <v>386</v>
      </c>
      <c r="D31" s="25"/>
      <c r="E31" s="47" t="s">
        <v>377</v>
      </c>
      <c r="F31" s="56"/>
      <c r="G31" s="56"/>
      <c r="H31" s="56"/>
    </row>
    <row r="32" spans="1:8" ht="21.75" customHeight="1">
      <c r="A32" s="22"/>
      <c r="B32" s="22"/>
      <c r="C32" s="25"/>
      <c r="D32" s="25"/>
      <c r="E32" s="47" t="s">
        <v>378</v>
      </c>
      <c r="F32" s="56"/>
      <c r="G32" s="56"/>
      <c r="H32" s="56"/>
    </row>
    <row r="33" spans="1:8" ht="21.75" customHeight="1">
      <c r="A33" s="22"/>
      <c r="B33" s="22"/>
      <c r="C33" s="25"/>
      <c r="D33" s="25"/>
      <c r="E33" s="47" t="s">
        <v>379</v>
      </c>
      <c r="F33" s="56"/>
      <c r="G33" s="56"/>
      <c r="H33" s="56"/>
    </row>
    <row r="34" spans="1:8" ht="21.75" customHeight="1">
      <c r="A34" s="22"/>
      <c r="B34" s="22"/>
      <c r="C34" s="25" t="s">
        <v>387</v>
      </c>
      <c r="D34" s="25"/>
      <c r="E34" s="47" t="s">
        <v>377</v>
      </c>
      <c r="F34" s="56"/>
      <c r="G34" s="56"/>
      <c r="H34" s="56"/>
    </row>
    <row r="35" spans="1:8" ht="21.75" customHeight="1">
      <c r="A35" s="22"/>
      <c r="B35" s="22"/>
      <c r="C35" s="25"/>
      <c r="D35" s="25"/>
      <c r="E35" s="47" t="s">
        <v>378</v>
      </c>
      <c r="F35" s="56"/>
      <c r="G35" s="56"/>
      <c r="H35" s="56"/>
    </row>
    <row r="36" spans="1:8" ht="21.75" customHeight="1">
      <c r="A36" s="22"/>
      <c r="B36" s="22"/>
      <c r="C36" s="25"/>
      <c r="D36" s="25"/>
      <c r="E36" s="47" t="s">
        <v>379</v>
      </c>
      <c r="F36" s="56"/>
      <c r="G36" s="56"/>
      <c r="H36" s="56"/>
    </row>
    <row r="37" spans="1:8" ht="21.75" customHeight="1">
      <c r="A37" s="22"/>
      <c r="B37" s="22"/>
      <c r="C37" s="25" t="s">
        <v>388</v>
      </c>
      <c r="D37" s="25"/>
      <c r="E37" s="47" t="s">
        <v>377</v>
      </c>
      <c r="F37" s="56"/>
      <c r="G37" s="56"/>
      <c r="H37" s="56"/>
    </row>
    <row r="38" spans="1:8" ht="21.75" customHeight="1">
      <c r="A38" s="22"/>
      <c r="B38" s="22"/>
      <c r="C38" s="25"/>
      <c r="D38" s="25"/>
      <c r="E38" s="47" t="s">
        <v>378</v>
      </c>
      <c r="F38" s="56"/>
      <c r="G38" s="56"/>
      <c r="H38" s="56"/>
    </row>
    <row r="39" spans="1:8" ht="21.75" customHeight="1">
      <c r="A39" s="22"/>
      <c r="B39" s="22"/>
      <c r="C39" s="25"/>
      <c r="D39" s="25"/>
      <c r="E39" s="47" t="s">
        <v>379</v>
      </c>
      <c r="F39" s="56"/>
      <c r="G39" s="56"/>
      <c r="H39" s="56"/>
    </row>
    <row r="40" spans="1:8" ht="21.75" customHeight="1">
      <c r="A40" s="22"/>
      <c r="B40" s="22"/>
      <c r="C40" s="25" t="s">
        <v>383</v>
      </c>
      <c r="D40" s="25"/>
      <c r="E40" s="56"/>
      <c r="F40" s="56"/>
      <c r="G40" s="56"/>
      <c r="H40" s="56"/>
    </row>
    <row r="41" spans="1:8" ht="21.75" customHeight="1">
      <c r="A41" s="22"/>
      <c r="B41" s="25" t="s">
        <v>409</v>
      </c>
      <c r="C41" s="25" t="s">
        <v>390</v>
      </c>
      <c r="D41" s="25"/>
      <c r="E41" s="47" t="s">
        <v>377</v>
      </c>
      <c r="F41" s="56"/>
      <c r="G41" s="56"/>
      <c r="H41" s="56"/>
    </row>
    <row r="42" spans="1:8" ht="21.75" customHeight="1">
      <c r="A42" s="22"/>
      <c r="B42" s="25"/>
      <c r="C42" s="25"/>
      <c r="D42" s="25"/>
      <c r="E42" s="47" t="s">
        <v>378</v>
      </c>
      <c r="F42" s="56"/>
      <c r="G42" s="56"/>
      <c r="H42" s="56"/>
    </row>
    <row r="43" spans="1:8" ht="21.75" customHeight="1">
      <c r="A43" s="22"/>
      <c r="B43" s="25"/>
      <c r="C43" s="25"/>
      <c r="D43" s="25"/>
      <c r="E43" s="47" t="s">
        <v>379</v>
      </c>
      <c r="F43" s="56"/>
      <c r="G43" s="56"/>
      <c r="H43" s="56"/>
    </row>
    <row r="44" spans="1:8" ht="21.75" customHeight="1">
      <c r="A44" s="22"/>
      <c r="B44" s="25"/>
      <c r="C44" s="25" t="s">
        <v>383</v>
      </c>
      <c r="D44" s="25"/>
      <c r="E44" s="56"/>
      <c r="F44" s="56"/>
      <c r="G44" s="56"/>
      <c r="H44" s="56"/>
    </row>
    <row r="45" spans="1:8" s="52" customFormat="1" ht="24" customHeight="1">
      <c r="A45" s="48" t="s">
        <v>410</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44</v>
      </c>
      <c r="B1" s="14"/>
      <c r="C1" s="14"/>
      <c r="D1" s="14"/>
    </row>
    <row r="2" spans="1:9" ht="33.75" customHeight="1">
      <c r="A2" s="15" t="s">
        <v>45</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357</v>
      </c>
      <c r="B5" s="21"/>
      <c r="C5" s="21"/>
      <c r="D5" s="22"/>
      <c r="E5" s="22"/>
      <c r="F5" s="22"/>
      <c r="G5" s="22"/>
      <c r="H5" s="22"/>
      <c r="I5" s="22"/>
    </row>
    <row r="6" spans="1:9" ht="21.75" customHeight="1">
      <c r="A6" s="23" t="s">
        <v>358</v>
      </c>
      <c r="B6" s="24"/>
      <c r="C6" s="24"/>
      <c r="D6" s="25"/>
      <c r="E6" s="25"/>
      <c r="F6" s="23" t="s">
        <v>359</v>
      </c>
      <c r="G6" s="26"/>
      <c r="H6" s="22"/>
      <c r="I6" s="22"/>
    </row>
    <row r="7" spans="1:9" ht="21.75" customHeight="1">
      <c r="A7" s="27" t="s">
        <v>360</v>
      </c>
      <c r="B7" s="28"/>
      <c r="C7" s="29"/>
      <c r="D7" s="30" t="s">
        <v>361</v>
      </c>
      <c r="E7" s="30"/>
      <c r="F7" s="31" t="s">
        <v>362</v>
      </c>
      <c r="G7" s="32"/>
      <c r="H7" s="33"/>
      <c r="I7" s="49"/>
    </row>
    <row r="8" spans="1:9" ht="21.75" customHeight="1">
      <c r="A8" s="34"/>
      <c r="B8" s="35"/>
      <c r="C8" s="36"/>
      <c r="D8" s="30" t="s">
        <v>363</v>
      </c>
      <c r="E8" s="30"/>
      <c r="F8" s="31" t="s">
        <v>363</v>
      </c>
      <c r="G8" s="32"/>
      <c r="H8" s="33"/>
      <c r="I8" s="49"/>
    </row>
    <row r="9" spans="1:9" ht="21.75" customHeight="1">
      <c r="A9" s="37"/>
      <c r="B9" s="38"/>
      <c r="C9" s="39"/>
      <c r="D9" s="30" t="s">
        <v>364</v>
      </c>
      <c r="E9" s="30"/>
      <c r="F9" s="31" t="s">
        <v>365</v>
      </c>
      <c r="G9" s="32"/>
      <c r="H9" s="33"/>
      <c r="I9" s="49"/>
    </row>
    <row r="10" spans="1:9" ht="21.75" customHeight="1">
      <c r="A10" s="22" t="s">
        <v>366</v>
      </c>
      <c r="B10" s="25" t="s">
        <v>367</v>
      </c>
      <c r="C10" s="25"/>
      <c r="D10" s="25"/>
      <c r="E10" s="25"/>
      <c r="F10" s="23" t="s">
        <v>368</v>
      </c>
      <c r="G10" s="24"/>
      <c r="H10" s="24"/>
      <c r="I10" s="26"/>
    </row>
    <row r="11" spans="1:9" ht="100.5" customHeight="1">
      <c r="A11" s="40"/>
      <c r="B11" s="41" t="s">
        <v>369</v>
      </c>
      <c r="C11" s="41"/>
      <c r="D11" s="41"/>
      <c r="E11" s="41"/>
      <c r="F11" s="42" t="s">
        <v>369</v>
      </c>
      <c r="G11" s="43"/>
      <c r="H11" s="44"/>
      <c r="I11" s="50"/>
    </row>
    <row r="12" spans="1:9" ht="24">
      <c r="A12" s="25" t="s">
        <v>370</v>
      </c>
      <c r="B12" s="45" t="s">
        <v>371</v>
      </c>
      <c r="C12" s="25" t="s">
        <v>372</v>
      </c>
      <c r="D12" s="25" t="s">
        <v>373</v>
      </c>
      <c r="E12" s="25" t="s">
        <v>374</v>
      </c>
      <c r="F12" s="25" t="s">
        <v>372</v>
      </c>
      <c r="G12" s="25" t="s">
        <v>373</v>
      </c>
      <c r="H12" s="25"/>
      <c r="I12" s="25" t="s">
        <v>374</v>
      </c>
    </row>
    <row r="13" spans="1:9" ht="21.75" customHeight="1">
      <c r="A13" s="25"/>
      <c r="B13" s="25" t="s">
        <v>375</v>
      </c>
      <c r="C13" s="25" t="s">
        <v>376</v>
      </c>
      <c r="D13" s="30" t="s">
        <v>377</v>
      </c>
      <c r="E13" s="46"/>
      <c r="F13" s="25" t="s">
        <v>376</v>
      </c>
      <c r="G13" s="47" t="s">
        <v>377</v>
      </c>
      <c r="H13" s="47"/>
      <c r="I13" s="46"/>
    </row>
    <row r="14" spans="1:9" ht="21.75" customHeight="1">
      <c r="A14" s="25"/>
      <c r="B14" s="22"/>
      <c r="C14" s="25"/>
      <c r="D14" s="30" t="s">
        <v>378</v>
      </c>
      <c r="E14" s="46"/>
      <c r="F14" s="25"/>
      <c r="G14" s="47" t="s">
        <v>378</v>
      </c>
      <c r="H14" s="47"/>
      <c r="I14" s="46"/>
    </row>
    <row r="15" spans="1:9" ht="21.75" customHeight="1">
      <c r="A15" s="25"/>
      <c r="B15" s="22"/>
      <c r="C15" s="25"/>
      <c r="D15" s="30" t="s">
        <v>379</v>
      </c>
      <c r="E15" s="46"/>
      <c r="F15" s="25"/>
      <c r="G15" s="47" t="s">
        <v>379</v>
      </c>
      <c r="H15" s="47"/>
      <c r="I15" s="46"/>
    </row>
    <row r="16" spans="1:9" ht="21.75" customHeight="1">
      <c r="A16" s="25"/>
      <c r="B16" s="22"/>
      <c r="C16" s="25" t="s">
        <v>380</v>
      </c>
      <c r="D16" s="30" t="s">
        <v>377</v>
      </c>
      <c r="E16" s="46"/>
      <c r="F16" s="25" t="s">
        <v>380</v>
      </c>
      <c r="G16" s="47" t="s">
        <v>377</v>
      </c>
      <c r="H16" s="47"/>
      <c r="I16" s="46"/>
    </row>
    <row r="17" spans="1:9" ht="21.75" customHeight="1">
      <c r="A17" s="25"/>
      <c r="B17" s="22"/>
      <c r="C17" s="25"/>
      <c r="D17" s="30" t="s">
        <v>378</v>
      </c>
      <c r="E17" s="46"/>
      <c r="F17" s="25"/>
      <c r="G17" s="47" t="s">
        <v>378</v>
      </c>
      <c r="H17" s="47"/>
      <c r="I17" s="46"/>
    </row>
    <row r="18" spans="1:9" ht="21.75" customHeight="1">
      <c r="A18" s="25"/>
      <c r="B18" s="22"/>
      <c r="C18" s="25"/>
      <c r="D18" s="30" t="s">
        <v>379</v>
      </c>
      <c r="E18" s="46"/>
      <c r="F18" s="25"/>
      <c r="G18" s="47" t="s">
        <v>379</v>
      </c>
      <c r="H18" s="47"/>
      <c r="I18" s="46"/>
    </row>
    <row r="19" spans="1:9" ht="21.75" customHeight="1">
      <c r="A19" s="25"/>
      <c r="B19" s="22"/>
      <c r="C19" s="25" t="s">
        <v>381</v>
      </c>
      <c r="D19" s="30" t="s">
        <v>377</v>
      </c>
      <c r="E19" s="46"/>
      <c r="F19" s="25" t="s">
        <v>381</v>
      </c>
      <c r="G19" s="47" t="s">
        <v>377</v>
      </c>
      <c r="H19" s="47"/>
      <c r="I19" s="46"/>
    </row>
    <row r="20" spans="1:9" ht="21.75" customHeight="1">
      <c r="A20" s="25"/>
      <c r="B20" s="22"/>
      <c r="C20" s="25"/>
      <c r="D20" s="30" t="s">
        <v>378</v>
      </c>
      <c r="E20" s="46"/>
      <c r="F20" s="25"/>
      <c r="G20" s="47" t="s">
        <v>378</v>
      </c>
      <c r="H20" s="47"/>
      <c r="I20" s="46"/>
    </row>
    <row r="21" spans="1:9" ht="21.75" customHeight="1">
      <c r="A21" s="25"/>
      <c r="B21" s="22"/>
      <c r="C21" s="25"/>
      <c r="D21" s="30" t="s">
        <v>379</v>
      </c>
      <c r="E21" s="46"/>
      <c r="F21" s="25"/>
      <c r="G21" s="47" t="s">
        <v>379</v>
      </c>
      <c r="H21" s="47"/>
      <c r="I21" s="46"/>
    </row>
    <row r="22" spans="1:9" ht="21.75" customHeight="1">
      <c r="A22" s="25"/>
      <c r="B22" s="22"/>
      <c r="C22" s="25" t="s">
        <v>382</v>
      </c>
      <c r="D22" s="30" t="s">
        <v>377</v>
      </c>
      <c r="E22" s="46"/>
      <c r="F22" s="25" t="s">
        <v>382</v>
      </c>
      <c r="G22" s="47" t="s">
        <v>377</v>
      </c>
      <c r="H22" s="47"/>
      <c r="I22" s="46"/>
    </row>
    <row r="23" spans="1:9" ht="21.75" customHeight="1">
      <c r="A23" s="25"/>
      <c r="B23" s="22"/>
      <c r="C23" s="25"/>
      <c r="D23" s="30" t="s">
        <v>378</v>
      </c>
      <c r="E23" s="46"/>
      <c r="F23" s="25"/>
      <c r="G23" s="47" t="s">
        <v>378</v>
      </c>
      <c r="H23" s="47"/>
      <c r="I23" s="46"/>
    </row>
    <row r="24" spans="1:9" ht="21.75" customHeight="1">
      <c r="A24" s="25"/>
      <c r="B24" s="22"/>
      <c r="C24" s="25"/>
      <c r="D24" s="30" t="s">
        <v>379</v>
      </c>
      <c r="E24" s="46"/>
      <c r="F24" s="25"/>
      <c r="G24" s="47" t="s">
        <v>379</v>
      </c>
      <c r="H24" s="47"/>
      <c r="I24" s="46"/>
    </row>
    <row r="25" spans="1:9" ht="21.75" customHeight="1">
      <c r="A25" s="25"/>
      <c r="B25" s="22"/>
      <c r="C25" s="25" t="s">
        <v>383</v>
      </c>
      <c r="D25" s="46"/>
      <c r="E25" s="25"/>
      <c r="F25" s="25" t="s">
        <v>383</v>
      </c>
      <c r="G25" s="47"/>
      <c r="H25" s="47"/>
      <c r="I25" s="46"/>
    </row>
    <row r="26" spans="1:9" ht="21.75" customHeight="1">
      <c r="A26" s="25"/>
      <c r="B26" s="25" t="s">
        <v>384</v>
      </c>
      <c r="C26" s="25" t="s">
        <v>385</v>
      </c>
      <c r="D26" s="30" t="s">
        <v>377</v>
      </c>
      <c r="E26" s="46"/>
      <c r="F26" s="25" t="s">
        <v>385</v>
      </c>
      <c r="G26" s="47" t="s">
        <v>377</v>
      </c>
      <c r="H26" s="47"/>
      <c r="I26" s="46"/>
    </row>
    <row r="27" spans="1:9" ht="21.75" customHeight="1">
      <c r="A27" s="25"/>
      <c r="B27" s="22"/>
      <c r="C27" s="25"/>
      <c r="D27" s="30" t="s">
        <v>378</v>
      </c>
      <c r="E27" s="46"/>
      <c r="F27" s="25"/>
      <c r="G27" s="47" t="s">
        <v>378</v>
      </c>
      <c r="H27" s="47"/>
      <c r="I27" s="46"/>
    </row>
    <row r="28" spans="1:9" ht="21.75" customHeight="1">
      <c r="A28" s="25"/>
      <c r="B28" s="22"/>
      <c r="C28" s="25"/>
      <c r="D28" s="30" t="s">
        <v>379</v>
      </c>
      <c r="E28" s="46"/>
      <c r="F28" s="25"/>
      <c r="G28" s="47" t="s">
        <v>379</v>
      </c>
      <c r="H28" s="47"/>
      <c r="I28" s="46"/>
    </row>
    <row r="29" spans="1:9" ht="21.75" customHeight="1">
      <c r="A29" s="25"/>
      <c r="B29" s="22"/>
      <c r="C29" s="25" t="s">
        <v>386</v>
      </c>
      <c r="D29" s="30" t="s">
        <v>377</v>
      </c>
      <c r="E29" s="46"/>
      <c r="F29" s="25" t="s">
        <v>386</v>
      </c>
      <c r="G29" s="47" t="s">
        <v>377</v>
      </c>
      <c r="H29" s="47"/>
      <c r="I29" s="46"/>
    </row>
    <row r="30" spans="1:9" ht="21.75" customHeight="1">
      <c r="A30" s="25"/>
      <c r="B30" s="22"/>
      <c r="C30" s="25"/>
      <c r="D30" s="30" t="s">
        <v>378</v>
      </c>
      <c r="E30" s="46"/>
      <c r="F30" s="25"/>
      <c r="G30" s="47" t="s">
        <v>378</v>
      </c>
      <c r="H30" s="47"/>
      <c r="I30" s="46"/>
    </row>
    <row r="31" spans="1:9" ht="21.75" customHeight="1">
      <c r="A31" s="25"/>
      <c r="B31" s="22"/>
      <c r="C31" s="25"/>
      <c r="D31" s="30" t="s">
        <v>379</v>
      </c>
      <c r="E31" s="46"/>
      <c r="F31" s="25"/>
      <c r="G31" s="47" t="s">
        <v>379</v>
      </c>
      <c r="H31" s="47"/>
      <c r="I31" s="46"/>
    </row>
    <row r="32" spans="1:9" ht="21.75" customHeight="1">
      <c r="A32" s="25"/>
      <c r="B32" s="22"/>
      <c r="C32" s="25" t="s">
        <v>387</v>
      </c>
      <c r="D32" s="30" t="s">
        <v>377</v>
      </c>
      <c r="E32" s="46"/>
      <c r="F32" s="25" t="s">
        <v>387</v>
      </c>
      <c r="G32" s="47" t="s">
        <v>377</v>
      </c>
      <c r="H32" s="47"/>
      <c r="I32" s="46"/>
    </row>
    <row r="33" spans="1:9" ht="21.75" customHeight="1">
      <c r="A33" s="25"/>
      <c r="B33" s="22"/>
      <c r="C33" s="25"/>
      <c r="D33" s="30" t="s">
        <v>378</v>
      </c>
      <c r="E33" s="46"/>
      <c r="F33" s="25"/>
      <c r="G33" s="47" t="s">
        <v>378</v>
      </c>
      <c r="H33" s="47"/>
      <c r="I33" s="46"/>
    </row>
    <row r="34" spans="1:9" ht="21.75" customHeight="1">
      <c r="A34" s="25"/>
      <c r="B34" s="22"/>
      <c r="C34" s="25"/>
      <c r="D34" s="30" t="s">
        <v>379</v>
      </c>
      <c r="E34" s="46"/>
      <c r="F34" s="25"/>
      <c r="G34" s="47" t="s">
        <v>379</v>
      </c>
      <c r="H34" s="47"/>
      <c r="I34" s="46"/>
    </row>
    <row r="35" spans="1:9" ht="21.75" customHeight="1">
      <c r="A35" s="25"/>
      <c r="B35" s="22"/>
      <c r="C35" s="25" t="s">
        <v>388</v>
      </c>
      <c r="D35" s="30" t="s">
        <v>377</v>
      </c>
      <c r="E35" s="46"/>
      <c r="F35" s="25" t="s">
        <v>388</v>
      </c>
      <c r="G35" s="47" t="s">
        <v>377</v>
      </c>
      <c r="H35" s="47"/>
      <c r="I35" s="46"/>
    </row>
    <row r="36" spans="1:9" ht="21.75" customHeight="1">
      <c r="A36" s="25"/>
      <c r="B36" s="22"/>
      <c r="C36" s="25"/>
      <c r="D36" s="30" t="s">
        <v>378</v>
      </c>
      <c r="E36" s="46"/>
      <c r="F36" s="25"/>
      <c r="G36" s="47" t="s">
        <v>378</v>
      </c>
      <c r="H36" s="47"/>
      <c r="I36" s="46"/>
    </row>
    <row r="37" spans="1:9" ht="21.75" customHeight="1">
      <c r="A37" s="25"/>
      <c r="B37" s="22"/>
      <c r="C37" s="25"/>
      <c r="D37" s="30" t="s">
        <v>379</v>
      </c>
      <c r="E37" s="46"/>
      <c r="F37" s="25"/>
      <c r="G37" s="47" t="s">
        <v>379</v>
      </c>
      <c r="H37" s="47"/>
      <c r="I37" s="46"/>
    </row>
    <row r="38" spans="1:9" ht="21.75" customHeight="1">
      <c r="A38" s="25"/>
      <c r="B38" s="22"/>
      <c r="C38" s="25" t="s">
        <v>383</v>
      </c>
      <c r="D38" s="46"/>
      <c r="E38" s="46"/>
      <c r="F38" s="25" t="s">
        <v>383</v>
      </c>
      <c r="G38" s="47"/>
      <c r="H38" s="47"/>
      <c r="I38" s="46"/>
    </row>
    <row r="39" spans="1:9" ht="21.75" customHeight="1">
      <c r="A39" s="25"/>
      <c r="B39" s="25" t="s">
        <v>389</v>
      </c>
      <c r="C39" s="25" t="s">
        <v>390</v>
      </c>
      <c r="D39" s="30" t="s">
        <v>377</v>
      </c>
      <c r="E39" s="22"/>
      <c r="F39" s="25" t="s">
        <v>390</v>
      </c>
      <c r="G39" s="47" t="s">
        <v>377</v>
      </c>
      <c r="H39" s="47"/>
      <c r="I39" s="46"/>
    </row>
    <row r="40" spans="1:9" ht="21.75" customHeight="1">
      <c r="A40" s="25"/>
      <c r="B40" s="25"/>
      <c r="C40" s="25"/>
      <c r="D40" s="30" t="s">
        <v>378</v>
      </c>
      <c r="E40" s="25"/>
      <c r="F40" s="25"/>
      <c r="G40" s="47" t="s">
        <v>378</v>
      </c>
      <c r="H40" s="47"/>
      <c r="I40" s="46"/>
    </row>
    <row r="41" spans="1:9" ht="21.75" customHeight="1">
      <c r="A41" s="25"/>
      <c r="B41" s="25"/>
      <c r="C41" s="25"/>
      <c r="D41" s="30" t="s">
        <v>379</v>
      </c>
      <c r="E41" s="25"/>
      <c r="F41" s="25"/>
      <c r="G41" s="47" t="s">
        <v>379</v>
      </c>
      <c r="H41" s="47"/>
      <c r="I41" s="46"/>
    </row>
    <row r="42" spans="1:9" ht="21.75" customHeight="1">
      <c r="A42" s="25"/>
      <c r="B42" s="25"/>
      <c r="C42" s="25" t="s">
        <v>383</v>
      </c>
      <c r="D42" s="46"/>
      <c r="E42" s="25"/>
      <c r="F42" s="25" t="s">
        <v>383</v>
      </c>
      <c r="G42" s="47"/>
      <c r="H42" s="47"/>
      <c r="I42" s="46"/>
    </row>
    <row r="43" spans="1:9" ht="21" customHeight="1">
      <c r="A43" s="48" t="s">
        <v>411</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5"/>
  <sheetViews>
    <sheetView workbookViewId="0" topLeftCell="A1">
      <selection activeCell="J8" sqref="J8"/>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46</v>
      </c>
      <c r="B1" s="5"/>
    </row>
    <row r="2" spans="1:15" s="1" customFormat="1" ht="67.5" customHeight="1">
      <c r="A2" s="6" t="s">
        <v>47</v>
      </c>
      <c r="B2" s="6"/>
      <c r="C2" s="6"/>
      <c r="D2" s="6"/>
      <c r="E2" s="6"/>
      <c r="F2" s="6"/>
      <c r="G2" s="6"/>
      <c r="H2" s="6"/>
      <c r="I2" s="6"/>
      <c r="J2" s="6"/>
      <c r="K2" s="6"/>
      <c r="L2" s="6"/>
      <c r="M2" s="6"/>
      <c r="N2" s="6"/>
      <c r="O2" s="6"/>
    </row>
    <row r="3" spans="1:15" s="1" customFormat="1" ht="24.75" customHeight="1">
      <c r="A3" s="7" t="s">
        <v>6</v>
      </c>
      <c r="B3" s="7" t="s">
        <v>412</v>
      </c>
      <c r="C3" s="7" t="s">
        <v>413</v>
      </c>
      <c r="D3" s="7"/>
      <c r="E3" s="7" t="s">
        <v>414</v>
      </c>
      <c r="F3" s="7"/>
      <c r="G3" s="7" t="s">
        <v>415</v>
      </c>
      <c r="H3" s="7" t="s">
        <v>416</v>
      </c>
      <c r="I3" s="7"/>
      <c r="J3" s="7"/>
      <c r="K3" s="7"/>
      <c r="L3" s="7" t="s">
        <v>417</v>
      </c>
      <c r="M3" s="7"/>
      <c r="N3" s="7"/>
      <c r="O3" s="7"/>
    </row>
    <row r="4" spans="1:15" s="1" customFormat="1" ht="31.5" customHeight="1">
      <c r="A4" s="7"/>
      <c r="B4" s="7"/>
      <c r="C4" s="7" t="s">
        <v>418</v>
      </c>
      <c r="D4" s="7" t="s">
        <v>419</v>
      </c>
      <c r="E4" s="7" t="s">
        <v>418</v>
      </c>
      <c r="F4" s="7" t="s">
        <v>419</v>
      </c>
      <c r="G4" s="7"/>
      <c r="H4" s="7" t="s">
        <v>420</v>
      </c>
      <c r="I4" s="7" t="s">
        <v>421</v>
      </c>
      <c r="J4" s="7" t="s">
        <v>422</v>
      </c>
      <c r="K4" s="7" t="s">
        <v>423</v>
      </c>
      <c r="L4" s="7" t="s">
        <v>420</v>
      </c>
      <c r="M4" s="7" t="s">
        <v>421</v>
      </c>
      <c r="N4" s="7" t="s">
        <v>422</v>
      </c>
      <c r="O4" s="7" t="s">
        <v>423</v>
      </c>
    </row>
    <row r="5" spans="1:15" s="1" customFormat="1" ht="19.5" customHeight="1">
      <c r="A5" s="8">
        <v>1</v>
      </c>
      <c r="B5" s="7" t="s">
        <v>139</v>
      </c>
      <c r="C5" s="7">
        <v>10</v>
      </c>
      <c r="D5" s="7"/>
      <c r="E5" s="7">
        <v>10</v>
      </c>
      <c r="F5" s="7"/>
      <c r="G5" s="7">
        <v>7</v>
      </c>
      <c r="H5" s="7">
        <v>1</v>
      </c>
      <c r="I5" s="11">
        <v>30.54</v>
      </c>
      <c r="J5" s="7">
        <v>2794</v>
      </c>
      <c r="K5" s="11">
        <v>209.48</v>
      </c>
      <c r="L5" s="7"/>
      <c r="M5" s="7"/>
      <c r="N5" s="7"/>
      <c r="O5" s="7"/>
    </row>
    <row r="6" spans="1:15" s="1" customFormat="1" ht="19.5" customHeight="1">
      <c r="A6" s="8">
        <v>2</v>
      </c>
      <c r="B6" s="7" t="s">
        <v>424</v>
      </c>
      <c r="C6" s="7"/>
      <c r="D6" s="7">
        <v>34</v>
      </c>
      <c r="E6" s="7"/>
      <c r="F6" s="7">
        <v>27</v>
      </c>
      <c r="G6" s="7">
        <v>7</v>
      </c>
      <c r="H6" s="7">
        <v>1</v>
      </c>
      <c r="I6" s="11">
        <v>13.98</v>
      </c>
      <c r="J6" s="7">
        <v>281</v>
      </c>
      <c r="K6" s="11">
        <v>46.02</v>
      </c>
      <c r="L6" s="7"/>
      <c r="M6" s="7"/>
      <c r="N6" s="7"/>
      <c r="O6" s="7"/>
    </row>
    <row r="7" spans="1:15" s="1" customFormat="1" ht="19.5" customHeight="1">
      <c r="A7" s="8">
        <v>3</v>
      </c>
      <c r="B7" s="7" t="s">
        <v>425</v>
      </c>
      <c r="C7" s="7"/>
      <c r="D7" s="7">
        <v>4</v>
      </c>
      <c r="E7" s="7"/>
      <c r="F7" s="7">
        <v>3</v>
      </c>
      <c r="G7" s="7">
        <v>1</v>
      </c>
      <c r="H7" s="7">
        <v>0</v>
      </c>
      <c r="I7" s="11">
        <v>0</v>
      </c>
      <c r="J7" s="7">
        <v>43</v>
      </c>
      <c r="K7" s="11">
        <v>15.138</v>
      </c>
      <c r="L7" s="7"/>
      <c r="M7" s="7"/>
      <c r="N7" s="7"/>
      <c r="O7" s="7"/>
    </row>
    <row r="8" spans="1:15" s="1" customFormat="1" ht="19.5" customHeight="1">
      <c r="A8" s="8">
        <v>4</v>
      </c>
      <c r="B8" s="7" t="s">
        <v>426</v>
      </c>
      <c r="C8" s="7"/>
      <c r="D8" s="7">
        <v>21</v>
      </c>
      <c r="E8" s="7"/>
      <c r="F8" s="7">
        <v>17</v>
      </c>
      <c r="G8" s="7">
        <v>5</v>
      </c>
      <c r="H8" s="7">
        <v>3</v>
      </c>
      <c r="I8" s="11">
        <v>96.34</v>
      </c>
      <c r="J8" s="7">
        <v>488</v>
      </c>
      <c r="K8" s="11">
        <v>270.3491</v>
      </c>
      <c r="L8" s="7"/>
      <c r="M8" s="7"/>
      <c r="N8" s="7"/>
      <c r="O8" s="7"/>
    </row>
    <row r="9" spans="1:15" s="1" customFormat="1" ht="19.5" customHeight="1">
      <c r="A9" s="8">
        <v>5</v>
      </c>
      <c r="B9" s="7" t="s">
        <v>427</v>
      </c>
      <c r="C9" s="7"/>
      <c r="D9" s="7">
        <v>34</v>
      </c>
      <c r="E9" s="7"/>
      <c r="F9" s="7">
        <v>33</v>
      </c>
      <c r="G9" s="7">
        <v>10</v>
      </c>
      <c r="H9" s="7">
        <v>1</v>
      </c>
      <c r="I9" s="11">
        <v>21.481417</v>
      </c>
      <c r="J9" s="7">
        <v>164</v>
      </c>
      <c r="K9" s="11">
        <v>78.391317</v>
      </c>
      <c r="L9" s="7"/>
      <c r="M9" s="7"/>
      <c r="N9" s="7">
        <v>1</v>
      </c>
      <c r="O9" s="7">
        <v>7.22</v>
      </c>
    </row>
    <row r="10" spans="1:15" s="1" customFormat="1" ht="19.5" customHeight="1">
      <c r="A10" s="8">
        <v>6</v>
      </c>
      <c r="B10" s="7" t="s">
        <v>428</v>
      </c>
      <c r="C10" s="7"/>
      <c r="D10" s="7">
        <v>16</v>
      </c>
      <c r="E10" s="7"/>
      <c r="F10" s="7">
        <v>14</v>
      </c>
      <c r="G10" s="7">
        <v>3</v>
      </c>
      <c r="H10" s="7">
        <v>1</v>
      </c>
      <c r="I10" s="11">
        <v>18.8</v>
      </c>
      <c r="J10" s="7">
        <v>107</v>
      </c>
      <c r="K10" s="11">
        <v>53.6478</v>
      </c>
      <c r="L10" s="7"/>
      <c r="M10" s="7"/>
      <c r="N10" s="7"/>
      <c r="O10" s="7"/>
    </row>
    <row r="11" spans="1:15" s="1" customFormat="1" ht="19.5" customHeight="1">
      <c r="A11" s="8">
        <v>7</v>
      </c>
      <c r="B11" s="7" t="s">
        <v>429</v>
      </c>
      <c r="C11" s="7"/>
      <c r="D11" s="7">
        <v>34</v>
      </c>
      <c r="E11" s="7"/>
      <c r="F11" s="7">
        <v>31</v>
      </c>
      <c r="G11" s="7">
        <v>20</v>
      </c>
      <c r="H11" s="7">
        <v>1</v>
      </c>
      <c r="I11" s="11">
        <v>17.98</v>
      </c>
      <c r="J11" s="7">
        <v>530</v>
      </c>
      <c r="K11" s="11">
        <v>79.4542</v>
      </c>
      <c r="L11" s="7"/>
      <c r="M11" s="7"/>
      <c r="N11" s="7"/>
      <c r="O11" s="7"/>
    </row>
    <row r="12" spans="1:15" s="1" customFormat="1" ht="19.5" customHeight="1">
      <c r="A12" s="8">
        <v>8</v>
      </c>
      <c r="B12" s="7" t="s">
        <v>430</v>
      </c>
      <c r="C12" s="7"/>
      <c r="D12" s="7">
        <v>39</v>
      </c>
      <c r="E12" s="7"/>
      <c r="F12" s="7">
        <v>35</v>
      </c>
      <c r="G12" s="7">
        <v>17</v>
      </c>
      <c r="H12" s="7">
        <v>6</v>
      </c>
      <c r="I12" s="11">
        <v>67.08</v>
      </c>
      <c r="J12" s="7">
        <v>572</v>
      </c>
      <c r="K12" s="11">
        <v>221.89</v>
      </c>
      <c r="L12" s="7"/>
      <c r="M12" s="7"/>
      <c r="N12" s="7"/>
      <c r="O12" s="7"/>
    </row>
    <row r="13" spans="1:15" s="1" customFormat="1" ht="19.5" customHeight="1">
      <c r="A13" s="8">
        <v>9</v>
      </c>
      <c r="B13" s="7" t="s">
        <v>431</v>
      </c>
      <c r="C13" s="7"/>
      <c r="D13" s="7">
        <v>21</v>
      </c>
      <c r="E13" s="7"/>
      <c r="F13" s="7">
        <v>20</v>
      </c>
      <c r="G13" s="7">
        <v>19</v>
      </c>
      <c r="H13" s="7">
        <v>0</v>
      </c>
      <c r="I13" s="11">
        <v>0</v>
      </c>
      <c r="J13" s="7">
        <v>15</v>
      </c>
      <c r="K13" s="11">
        <v>8.7886</v>
      </c>
      <c r="L13" s="7"/>
      <c r="M13" s="7"/>
      <c r="N13" s="7"/>
      <c r="O13" s="7"/>
    </row>
    <row r="14" spans="1:15" s="1" customFormat="1" ht="19.5" customHeight="1">
      <c r="A14" s="8">
        <v>10</v>
      </c>
      <c r="B14" s="7" t="s">
        <v>432</v>
      </c>
      <c r="C14" s="7"/>
      <c r="D14" s="7">
        <v>14</v>
      </c>
      <c r="E14" s="7"/>
      <c r="F14" s="7">
        <v>7</v>
      </c>
      <c r="G14" s="7">
        <v>11</v>
      </c>
      <c r="H14" s="7">
        <v>0</v>
      </c>
      <c r="I14" s="11">
        <v>0</v>
      </c>
      <c r="J14" s="7">
        <v>7</v>
      </c>
      <c r="K14" s="11">
        <v>9.5524</v>
      </c>
      <c r="L14" s="7"/>
      <c r="M14" s="7"/>
      <c r="N14" s="7"/>
      <c r="O14" s="7"/>
    </row>
    <row r="15" spans="1:15" s="1" customFormat="1" ht="19.5" customHeight="1">
      <c r="A15" s="8">
        <v>11</v>
      </c>
      <c r="B15" s="7" t="s">
        <v>433</v>
      </c>
      <c r="C15" s="7"/>
      <c r="D15" s="7">
        <v>6</v>
      </c>
      <c r="E15" s="7"/>
      <c r="F15" s="7">
        <v>4</v>
      </c>
      <c r="G15" s="7">
        <v>8</v>
      </c>
      <c r="H15" s="7">
        <v>0</v>
      </c>
      <c r="I15" s="11">
        <v>0</v>
      </c>
      <c r="J15" s="7">
        <v>54</v>
      </c>
      <c r="K15" s="11">
        <v>7.55</v>
      </c>
      <c r="L15" s="7"/>
      <c r="M15" s="7"/>
      <c r="N15" s="7"/>
      <c r="O15" s="7"/>
    </row>
    <row r="16" spans="1:15" s="1" customFormat="1" ht="19.5" customHeight="1">
      <c r="A16" s="8">
        <v>12</v>
      </c>
      <c r="B16" s="7" t="s">
        <v>434</v>
      </c>
      <c r="C16" s="7"/>
      <c r="D16" s="7">
        <v>10</v>
      </c>
      <c r="E16" s="7"/>
      <c r="F16" s="7">
        <v>9</v>
      </c>
      <c r="G16" s="7">
        <v>5</v>
      </c>
      <c r="H16" s="7">
        <v>0</v>
      </c>
      <c r="I16" s="11">
        <v>0</v>
      </c>
      <c r="J16" s="7">
        <v>88</v>
      </c>
      <c r="K16" s="11">
        <v>8.92</v>
      </c>
      <c r="L16" s="7"/>
      <c r="M16" s="7"/>
      <c r="N16" s="7"/>
      <c r="O16" s="7"/>
    </row>
    <row r="17" spans="1:15" s="1" customFormat="1" ht="19.5" customHeight="1">
      <c r="A17" s="8">
        <v>13</v>
      </c>
      <c r="B17" s="7" t="s">
        <v>435</v>
      </c>
      <c r="C17" s="7"/>
      <c r="D17" s="7">
        <v>9</v>
      </c>
      <c r="E17" s="7"/>
      <c r="F17" s="7">
        <v>9</v>
      </c>
      <c r="G17" s="7">
        <v>6</v>
      </c>
      <c r="H17" s="7">
        <v>0</v>
      </c>
      <c r="I17" s="11">
        <v>0</v>
      </c>
      <c r="J17" s="7">
        <v>21</v>
      </c>
      <c r="K17" s="11">
        <v>12.438</v>
      </c>
      <c r="L17" s="7"/>
      <c r="M17" s="7"/>
      <c r="N17" s="7"/>
      <c r="O17" s="7"/>
    </row>
    <row r="18" spans="1:15" s="1" customFormat="1" ht="19.5" customHeight="1">
      <c r="A18" s="8">
        <v>14</v>
      </c>
      <c r="B18" s="7" t="s">
        <v>436</v>
      </c>
      <c r="C18" s="7"/>
      <c r="D18" s="7">
        <v>9</v>
      </c>
      <c r="E18" s="7"/>
      <c r="F18" s="7">
        <v>9</v>
      </c>
      <c r="G18" s="7">
        <v>2</v>
      </c>
      <c r="H18" s="7">
        <v>0</v>
      </c>
      <c r="I18" s="11">
        <v>0</v>
      </c>
      <c r="J18" s="7">
        <v>126</v>
      </c>
      <c r="K18" s="11">
        <v>46.0907</v>
      </c>
      <c r="L18" s="7"/>
      <c r="M18" s="7"/>
      <c r="N18" s="7"/>
      <c r="O18" s="7"/>
    </row>
    <row r="19" spans="1:15" s="1" customFormat="1" ht="19.5" customHeight="1">
      <c r="A19" s="8">
        <v>15</v>
      </c>
      <c r="B19" s="7" t="s">
        <v>437</v>
      </c>
      <c r="C19" s="7"/>
      <c r="D19" s="7">
        <v>5</v>
      </c>
      <c r="E19" s="7"/>
      <c r="F19" s="7">
        <v>2</v>
      </c>
      <c r="G19" s="7">
        <v>2</v>
      </c>
      <c r="H19" s="7">
        <v>0</v>
      </c>
      <c r="I19" s="11">
        <v>0</v>
      </c>
      <c r="J19" s="7">
        <v>5</v>
      </c>
      <c r="K19" s="11">
        <v>1.66122</v>
      </c>
      <c r="L19" s="7"/>
      <c r="M19" s="7"/>
      <c r="N19" s="7"/>
      <c r="O19" s="7"/>
    </row>
    <row r="20" spans="1:15" s="2" customFormat="1" ht="19.5" customHeight="1">
      <c r="A20" s="7"/>
      <c r="B20" s="7" t="s">
        <v>128</v>
      </c>
      <c r="C20" s="7">
        <f aca="true" t="shared" si="0" ref="C20:O20">SUM(C5:C19)</f>
        <v>10</v>
      </c>
      <c r="D20" s="7">
        <f t="shared" si="0"/>
        <v>256</v>
      </c>
      <c r="E20" s="7">
        <f t="shared" si="0"/>
        <v>10</v>
      </c>
      <c r="F20" s="7">
        <f t="shared" si="0"/>
        <v>220</v>
      </c>
      <c r="G20" s="7">
        <f t="shared" si="0"/>
        <v>123</v>
      </c>
      <c r="H20" s="7">
        <f t="shared" si="0"/>
        <v>14</v>
      </c>
      <c r="I20" s="7">
        <f t="shared" si="0"/>
        <v>266.201417</v>
      </c>
      <c r="J20" s="7">
        <f t="shared" si="0"/>
        <v>5295</v>
      </c>
      <c r="K20" s="7">
        <f t="shared" si="0"/>
        <v>1069.3713369999998</v>
      </c>
      <c r="L20" s="7">
        <f t="shared" si="0"/>
        <v>0</v>
      </c>
      <c r="M20" s="7">
        <f t="shared" si="0"/>
        <v>0</v>
      </c>
      <c r="N20" s="7">
        <f t="shared" si="0"/>
        <v>1</v>
      </c>
      <c r="O20" s="7">
        <f t="shared" si="0"/>
        <v>7.22</v>
      </c>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9"/>
      <c r="B40" s="9"/>
      <c r="C40" s="9"/>
      <c r="D40" s="9"/>
      <c r="E40" s="9"/>
      <c r="F40" s="9"/>
      <c r="G40" s="9"/>
      <c r="H40" s="9"/>
      <c r="I40" s="9"/>
      <c r="J40" s="9"/>
      <c r="K40" s="9"/>
      <c r="L40" s="9"/>
      <c r="M40" s="9"/>
      <c r="N40" s="9"/>
      <c r="O40" s="9"/>
    </row>
    <row r="41" spans="1:15" s="2" customFormat="1" ht="24.75" customHeight="1">
      <c r="A41" s="9"/>
      <c r="B41" s="9"/>
      <c r="C41" s="9"/>
      <c r="D41" s="9"/>
      <c r="E41" s="9"/>
      <c r="F41" s="9"/>
      <c r="G41" s="9"/>
      <c r="H41" s="9"/>
      <c r="I41" s="9"/>
      <c r="J41" s="9"/>
      <c r="K41" s="9"/>
      <c r="L41" s="9"/>
      <c r="M41" s="9"/>
      <c r="N41" s="9"/>
      <c r="O41" s="9"/>
    </row>
    <row r="42" spans="1:15" s="2" customFormat="1" ht="24.75" customHeight="1">
      <c r="A42" s="10"/>
      <c r="B42" s="10"/>
      <c r="C42" s="10"/>
      <c r="D42" s="10"/>
      <c r="E42" s="10"/>
      <c r="F42" s="10"/>
      <c r="G42" s="10"/>
      <c r="H42" s="10"/>
      <c r="I42" s="10"/>
      <c r="J42" s="10"/>
      <c r="K42" s="10"/>
      <c r="L42" s="10"/>
      <c r="M42" s="10"/>
      <c r="N42" s="10"/>
      <c r="O42" s="10"/>
    </row>
    <row r="43" spans="1:15" s="3" customFormat="1" ht="24.75" customHeight="1">
      <c r="A43" s="10"/>
      <c r="B43" s="10"/>
      <c r="C43" s="10"/>
      <c r="D43" s="10"/>
      <c r="E43" s="10"/>
      <c r="F43" s="10"/>
      <c r="G43" s="10"/>
      <c r="H43" s="10"/>
      <c r="I43" s="10"/>
      <c r="J43" s="10"/>
      <c r="K43" s="10"/>
      <c r="L43" s="10"/>
      <c r="M43" s="10"/>
      <c r="N43" s="10"/>
      <c r="O43" s="10"/>
    </row>
    <row r="44" spans="1:15" s="3" customFormat="1" ht="24.75" customHeight="1">
      <c r="A44" s="10"/>
      <c r="B44" s="10"/>
      <c r="C44" s="10"/>
      <c r="D44" s="10"/>
      <c r="E44" s="10"/>
      <c r="F44" s="10"/>
      <c r="G44" s="10"/>
      <c r="H44" s="10"/>
      <c r="I44" s="10"/>
      <c r="J44" s="10"/>
      <c r="K44" s="10"/>
      <c r="L44" s="10"/>
      <c r="M44" s="10"/>
      <c r="N44" s="10"/>
      <c r="O44" s="10"/>
    </row>
    <row r="45" spans="1:15" s="3" customFormat="1" ht="24.75" customHeight="1">
      <c r="A45" s="10"/>
      <c r="B45" s="10"/>
      <c r="C45" s="10"/>
      <c r="D45" s="10"/>
      <c r="E45" s="10"/>
      <c r="F45" s="10"/>
      <c r="G45" s="10"/>
      <c r="H45" s="10"/>
      <c r="I45" s="10"/>
      <c r="J45" s="10"/>
      <c r="K45" s="10"/>
      <c r="L45" s="10"/>
      <c r="M45" s="10"/>
      <c r="N45" s="10"/>
      <c r="O45" s="10"/>
    </row>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3" sqref="B13:J1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4" t="s">
        <v>5</v>
      </c>
      <c r="B1" s="164"/>
      <c r="C1" s="164"/>
      <c r="D1" s="164"/>
      <c r="E1" s="164"/>
      <c r="F1" s="164"/>
      <c r="G1" s="164"/>
      <c r="H1" s="164"/>
      <c r="I1" s="164"/>
      <c r="J1" s="164"/>
      <c r="K1" s="164"/>
      <c r="L1" s="164"/>
    </row>
    <row r="2" spans="1:12" s="162" customFormat="1" ht="24.75" customHeight="1">
      <c r="A2" s="165" t="s">
        <v>6</v>
      </c>
      <c r="B2" s="166" t="s">
        <v>7</v>
      </c>
      <c r="C2" s="167"/>
      <c r="D2" s="167"/>
      <c r="E2" s="167"/>
      <c r="F2" s="167"/>
      <c r="G2" s="167"/>
      <c r="H2" s="167"/>
      <c r="I2" s="167"/>
      <c r="J2" s="171"/>
      <c r="K2" s="165" t="s">
        <v>8</v>
      </c>
      <c r="L2" s="165" t="s">
        <v>9</v>
      </c>
    </row>
    <row r="3" spans="1:12" s="163" customFormat="1" ht="24.75" customHeight="1">
      <c r="A3" s="168" t="s">
        <v>10</v>
      </c>
      <c r="B3" s="169" t="s">
        <v>11</v>
      </c>
      <c r="C3" s="169"/>
      <c r="D3" s="169"/>
      <c r="E3" s="169"/>
      <c r="F3" s="169"/>
      <c r="G3" s="169"/>
      <c r="H3" s="169"/>
      <c r="I3" s="169"/>
      <c r="J3" s="169"/>
      <c r="K3" s="168" t="s">
        <v>12</v>
      </c>
      <c r="L3" s="168"/>
    </row>
    <row r="4" spans="1:12" s="163" customFormat="1" ht="24.75" customHeight="1">
      <c r="A4" s="168" t="s">
        <v>13</v>
      </c>
      <c r="B4" s="169" t="s">
        <v>14</v>
      </c>
      <c r="C4" s="169"/>
      <c r="D4" s="169"/>
      <c r="E4" s="169"/>
      <c r="F4" s="169"/>
      <c r="G4" s="169"/>
      <c r="H4" s="169"/>
      <c r="I4" s="169"/>
      <c r="J4" s="169"/>
      <c r="K4" s="168" t="s">
        <v>12</v>
      </c>
      <c r="L4" s="172"/>
    </row>
    <row r="5" spans="1:12" s="163" customFormat="1" ht="24.75" customHeight="1">
      <c r="A5" s="168" t="s">
        <v>15</v>
      </c>
      <c r="B5" s="169" t="s">
        <v>16</v>
      </c>
      <c r="C5" s="169"/>
      <c r="D5" s="169"/>
      <c r="E5" s="169"/>
      <c r="F5" s="169"/>
      <c r="G5" s="169"/>
      <c r="H5" s="169"/>
      <c r="I5" s="169"/>
      <c r="J5" s="169"/>
      <c r="K5" s="168" t="s">
        <v>12</v>
      </c>
      <c r="L5" s="172"/>
    </row>
    <row r="6" spans="1:12" s="163" customFormat="1" ht="24.75" customHeight="1">
      <c r="A6" s="168" t="s">
        <v>17</v>
      </c>
      <c r="B6" s="169" t="s">
        <v>18</v>
      </c>
      <c r="C6" s="169"/>
      <c r="D6" s="169"/>
      <c r="E6" s="169"/>
      <c r="F6" s="169"/>
      <c r="G6" s="169"/>
      <c r="H6" s="169"/>
      <c r="I6" s="169"/>
      <c r="J6" s="169"/>
      <c r="K6" s="168" t="s">
        <v>12</v>
      </c>
      <c r="L6" s="169"/>
    </row>
    <row r="7" spans="1:12" s="163" customFormat="1" ht="24.75" customHeight="1">
      <c r="A7" s="168" t="s">
        <v>19</v>
      </c>
      <c r="B7" s="169" t="s">
        <v>20</v>
      </c>
      <c r="C7" s="169"/>
      <c r="D7" s="169"/>
      <c r="E7" s="169"/>
      <c r="F7" s="169"/>
      <c r="G7" s="169"/>
      <c r="H7" s="169"/>
      <c r="I7" s="169"/>
      <c r="J7" s="169"/>
      <c r="K7" s="168" t="s">
        <v>12</v>
      </c>
      <c r="L7" s="173"/>
    </row>
    <row r="8" spans="1:12" s="163" customFormat="1" ht="24.75" customHeight="1">
      <c r="A8" s="168" t="s">
        <v>21</v>
      </c>
      <c r="B8" s="169" t="s">
        <v>22</v>
      </c>
      <c r="C8" s="169"/>
      <c r="D8" s="169"/>
      <c r="E8" s="169"/>
      <c r="F8" s="169"/>
      <c r="G8" s="169"/>
      <c r="H8" s="169"/>
      <c r="I8" s="169"/>
      <c r="J8" s="169"/>
      <c r="K8" s="168" t="s">
        <v>12</v>
      </c>
      <c r="L8" s="173"/>
    </row>
    <row r="9" spans="1:12" s="163" customFormat="1" ht="24.75" customHeight="1">
      <c r="A9" s="168" t="s">
        <v>23</v>
      </c>
      <c r="B9" s="169" t="s">
        <v>24</v>
      </c>
      <c r="C9" s="169"/>
      <c r="D9" s="169"/>
      <c r="E9" s="169"/>
      <c r="F9" s="169"/>
      <c r="G9" s="169"/>
      <c r="H9" s="169"/>
      <c r="I9" s="169"/>
      <c r="J9" s="169"/>
      <c r="K9" s="168" t="s">
        <v>12</v>
      </c>
      <c r="L9" s="173"/>
    </row>
    <row r="10" spans="1:12" s="163" customFormat="1" ht="24.75" customHeight="1">
      <c r="A10" s="168" t="s">
        <v>25</v>
      </c>
      <c r="B10" s="169" t="s">
        <v>26</v>
      </c>
      <c r="C10" s="169"/>
      <c r="D10" s="169"/>
      <c r="E10" s="169"/>
      <c r="F10" s="169"/>
      <c r="G10" s="169"/>
      <c r="H10" s="169"/>
      <c r="I10" s="169"/>
      <c r="J10" s="169"/>
      <c r="K10" s="168" t="s">
        <v>12</v>
      </c>
      <c r="L10" s="173"/>
    </row>
    <row r="11" spans="1:12" s="163" customFormat="1" ht="24.75" customHeight="1">
      <c r="A11" s="168" t="s">
        <v>27</v>
      </c>
      <c r="B11" s="169" t="s">
        <v>28</v>
      </c>
      <c r="C11" s="169"/>
      <c r="D11" s="169"/>
      <c r="E11" s="169"/>
      <c r="F11" s="169"/>
      <c r="G11" s="169"/>
      <c r="H11" s="169"/>
      <c r="I11" s="169"/>
      <c r="J11" s="169"/>
      <c r="K11" s="168" t="s">
        <v>29</v>
      </c>
      <c r="L11" s="168" t="s">
        <v>30</v>
      </c>
    </row>
    <row r="12" spans="1:12" s="163" customFormat="1" ht="24.75" customHeight="1">
      <c r="A12" s="168" t="s">
        <v>31</v>
      </c>
      <c r="B12" s="169" t="s">
        <v>32</v>
      </c>
      <c r="C12" s="169"/>
      <c r="D12" s="169"/>
      <c r="E12" s="169"/>
      <c r="F12" s="169"/>
      <c r="G12" s="169"/>
      <c r="H12" s="169"/>
      <c r="I12" s="169"/>
      <c r="J12" s="169"/>
      <c r="K12" s="168" t="s">
        <v>33</v>
      </c>
      <c r="L12" s="168"/>
    </row>
    <row r="13" spans="1:12" s="163" customFormat="1" ht="24.75" customHeight="1">
      <c r="A13" s="168" t="s">
        <v>34</v>
      </c>
      <c r="B13" s="169" t="s">
        <v>35</v>
      </c>
      <c r="C13" s="169"/>
      <c r="D13" s="169"/>
      <c r="E13" s="169"/>
      <c r="F13" s="169"/>
      <c r="G13" s="169"/>
      <c r="H13" s="169"/>
      <c r="I13" s="169"/>
      <c r="J13" s="169"/>
      <c r="K13" s="168" t="s">
        <v>33</v>
      </c>
      <c r="L13" s="168"/>
    </row>
    <row r="14" spans="1:12" s="163" customFormat="1" ht="24.75" customHeight="1">
      <c r="A14" s="168" t="s">
        <v>36</v>
      </c>
      <c r="B14" s="170" t="s">
        <v>37</v>
      </c>
      <c r="C14" s="170"/>
      <c r="D14" s="170"/>
      <c r="E14" s="170"/>
      <c r="F14" s="170"/>
      <c r="G14" s="170"/>
      <c r="H14" s="170"/>
      <c r="I14" s="170"/>
      <c r="J14" s="170"/>
      <c r="K14" s="168" t="s">
        <v>12</v>
      </c>
      <c r="L14" s="174"/>
    </row>
    <row r="15" spans="1:12" ht="24.75" customHeight="1">
      <c r="A15" s="168" t="s">
        <v>38</v>
      </c>
      <c r="B15" s="169" t="s">
        <v>39</v>
      </c>
      <c r="C15" s="169"/>
      <c r="D15" s="169"/>
      <c r="E15" s="169"/>
      <c r="F15" s="169"/>
      <c r="G15" s="169"/>
      <c r="H15" s="169"/>
      <c r="I15" s="169"/>
      <c r="J15" s="169"/>
      <c r="K15" s="168" t="s">
        <v>29</v>
      </c>
      <c r="L15" s="168" t="s">
        <v>40</v>
      </c>
    </row>
    <row r="16" spans="1:12" ht="24.75" customHeight="1">
      <c r="A16" s="168" t="s">
        <v>41</v>
      </c>
      <c r="B16" s="169" t="s">
        <v>42</v>
      </c>
      <c r="C16" s="169"/>
      <c r="D16" s="169"/>
      <c r="E16" s="169"/>
      <c r="F16" s="169"/>
      <c r="G16" s="169"/>
      <c r="H16" s="169"/>
      <c r="I16" s="169"/>
      <c r="J16" s="169"/>
      <c r="K16" s="168" t="s">
        <v>43</v>
      </c>
      <c r="L16" s="168" t="s">
        <v>40</v>
      </c>
    </row>
    <row r="17" spans="1:12" ht="24.75" customHeight="1">
      <c r="A17" s="168" t="s">
        <v>44</v>
      </c>
      <c r="B17" s="169" t="s">
        <v>45</v>
      </c>
      <c r="C17" s="169"/>
      <c r="D17" s="169"/>
      <c r="E17" s="169"/>
      <c r="F17" s="169"/>
      <c r="G17" s="169"/>
      <c r="H17" s="169"/>
      <c r="I17" s="169"/>
      <c r="J17" s="169"/>
      <c r="K17" s="168" t="s">
        <v>43</v>
      </c>
      <c r="L17" s="168" t="s">
        <v>40</v>
      </c>
    </row>
    <row r="18" spans="1:12" ht="24.75" customHeight="1">
      <c r="A18" s="168" t="s">
        <v>46</v>
      </c>
      <c r="B18" s="169" t="s">
        <v>47</v>
      </c>
      <c r="C18" s="169"/>
      <c r="D18" s="169"/>
      <c r="E18" s="169"/>
      <c r="F18" s="169"/>
      <c r="G18" s="169"/>
      <c r="H18" s="169"/>
      <c r="I18" s="169"/>
      <c r="J18" s="169"/>
      <c r="K18" s="168" t="s">
        <v>12</v>
      </c>
      <c r="L18" s="17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15" sqref="F15"/>
    </sheetView>
  </sheetViews>
  <sheetFormatPr defaultColWidth="9.16015625" defaultRowHeight="12.75" customHeight="1"/>
  <cols>
    <col min="1" max="1" width="40.5" style="0" customWidth="1"/>
    <col min="2" max="2" width="23.33203125" style="151" customWidth="1"/>
    <col min="3" max="3" width="41" style="0" customWidth="1"/>
    <col min="4" max="4" width="28.66015625" style="151" customWidth="1"/>
    <col min="5" max="5" width="43" style="0" customWidth="1"/>
    <col min="6" max="6" width="24.16015625" style="152" customWidth="1"/>
  </cols>
  <sheetData>
    <row r="1" spans="1:6" ht="13.5" customHeight="1">
      <c r="A1" s="100" t="s">
        <v>10</v>
      </c>
      <c r="B1" s="107"/>
      <c r="C1" s="101"/>
      <c r="D1" s="107"/>
      <c r="E1" s="101"/>
      <c r="F1" s="153"/>
    </row>
    <row r="2" spans="1:6" ht="16.5" customHeight="1">
      <c r="A2" s="154" t="s">
        <v>11</v>
      </c>
      <c r="B2" s="154"/>
      <c r="C2" s="154"/>
      <c r="D2" s="154"/>
      <c r="E2" s="154"/>
      <c r="F2" s="154"/>
    </row>
    <row r="3" spans="1:6" ht="15" customHeight="1">
      <c r="A3" s="105"/>
      <c r="B3" s="105"/>
      <c r="C3" s="106"/>
      <c r="D3" s="155"/>
      <c r="E3" s="107"/>
      <c r="F3" s="107" t="s">
        <v>48</v>
      </c>
    </row>
    <row r="4" spans="1:6" ht="18.75" customHeight="1">
      <c r="A4" s="108" t="s">
        <v>49</v>
      </c>
      <c r="B4" s="108"/>
      <c r="C4" s="108" t="s">
        <v>50</v>
      </c>
      <c r="D4" s="108"/>
      <c r="E4" s="108"/>
      <c r="F4" s="108"/>
    </row>
    <row r="5" spans="1:6" ht="18.75" customHeight="1">
      <c r="A5" s="108" t="s">
        <v>51</v>
      </c>
      <c r="B5" s="108" t="s">
        <v>52</v>
      </c>
      <c r="C5" s="108" t="s">
        <v>53</v>
      </c>
      <c r="D5" s="109" t="s">
        <v>52</v>
      </c>
      <c r="E5" s="108" t="s">
        <v>54</v>
      </c>
      <c r="F5" s="108" t="s">
        <v>52</v>
      </c>
    </row>
    <row r="6" spans="1:6" ht="18.75" customHeight="1">
      <c r="A6" s="137" t="s">
        <v>55</v>
      </c>
      <c r="B6" s="115">
        <f>B7+B12+B13+B15+B16+B17</f>
        <v>9680.1</v>
      </c>
      <c r="C6" s="137" t="s">
        <v>55</v>
      </c>
      <c r="D6" s="115">
        <f>SUM(D7:D34)</f>
        <v>9680.1</v>
      </c>
      <c r="E6" s="117" t="s">
        <v>55</v>
      </c>
      <c r="F6" s="115">
        <f>F7+F12+F23+F24+F25</f>
        <v>9680.1</v>
      </c>
    </row>
    <row r="7" spans="1:6" ht="18.75" customHeight="1">
      <c r="A7" s="110" t="s">
        <v>56</v>
      </c>
      <c r="B7" s="115">
        <f>B8+B10+B11</f>
        <v>9680.1</v>
      </c>
      <c r="C7" s="139" t="s">
        <v>57</v>
      </c>
      <c r="D7" s="120"/>
      <c r="E7" s="117" t="s">
        <v>58</v>
      </c>
      <c r="F7" s="115">
        <f>SUM(F8:F17)</f>
        <v>9680.1</v>
      </c>
    </row>
    <row r="8" spans="1:8" ht="18.75" customHeight="1">
      <c r="A8" s="110" t="s">
        <v>59</v>
      </c>
      <c r="B8" s="120">
        <v>9680.1</v>
      </c>
      <c r="C8" s="139" t="s">
        <v>60</v>
      </c>
      <c r="D8" s="120"/>
      <c r="E8" s="117" t="s">
        <v>61</v>
      </c>
      <c r="F8" s="118">
        <v>2345.82</v>
      </c>
      <c r="H8" s="60"/>
    </row>
    <row r="9" spans="1:6" ht="18.75" customHeight="1">
      <c r="A9" s="140" t="s">
        <v>62</v>
      </c>
      <c r="B9" s="120"/>
      <c r="C9" s="139" t="s">
        <v>63</v>
      </c>
      <c r="D9" s="120"/>
      <c r="E9" s="117" t="s">
        <v>64</v>
      </c>
      <c r="F9" s="118">
        <v>1124.82</v>
      </c>
    </row>
    <row r="10" spans="1:6" ht="18.75" customHeight="1">
      <c r="A10" s="110" t="s">
        <v>65</v>
      </c>
      <c r="B10" s="120"/>
      <c r="C10" s="139" t="s">
        <v>66</v>
      </c>
      <c r="D10" s="120"/>
      <c r="E10" s="117" t="s">
        <v>67</v>
      </c>
      <c r="F10" s="118">
        <v>265.1</v>
      </c>
    </row>
    <row r="11" spans="1:6" ht="18.75" customHeight="1">
      <c r="A11" s="110" t="s">
        <v>68</v>
      </c>
      <c r="B11" s="120"/>
      <c r="C11" s="139" t="s">
        <v>69</v>
      </c>
      <c r="D11" s="120"/>
      <c r="E11" s="117" t="s">
        <v>70</v>
      </c>
      <c r="F11" s="119">
        <v>5944.36</v>
      </c>
    </row>
    <row r="12" spans="1:6" ht="18.75" customHeight="1">
      <c r="A12" s="110" t="s">
        <v>71</v>
      </c>
      <c r="B12" s="120"/>
      <c r="C12" s="139" t="s">
        <v>72</v>
      </c>
      <c r="D12" s="120"/>
      <c r="E12" s="117" t="s">
        <v>73</v>
      </c>
      <c r="F12" s="115">
        <f>SUM(F13:F22)</f>
        <v>0</v>
      </c>
    </row>
    <row r="13" spans="1:6" ht="18.75" customHeight="1">
      <c r="A13" s="110" t="s">
        <v>74</v>
      </c>
      <c r="B13" s="120"/>
      <c r="C13" s="139" t="s">
        <v>75</v>
      </c>
      <c r="D13" s="120"/>
      <c r="E13" s="117" t="s">
        <v>61</v>
      </c>
      <c r="F13" s="120"/>
    </row>
    <row r="14" spans="1:6" ht="18.75" customHeight="1">
      <c r="A14" s="110" t="s">
        <v>76</v>
      </c>
      <c r="B14" s="120"/>
      <c r="C14" s="139" t="s">
        <v>77</v>
      </c>
      <c r="D14" s="120"/>
      <c r="E14" s="117" t="s">
        <v>64</v>
      </c>
      <c r="F14" s="120"/>
    </row>
    <row r="15" spans="1:6" ht="18.75" customHeight="1">
      <c r="A15" s="110" t="s">
        <v>78</v>
      </c>
      <c r="B15" s="120"/>
      <c r="C15" s="139" t="s">
        <v>79</v>
      </c>
      <c r="D15" s="120"/>
      <c r="E15" s="117" t="s">
        <v>80</v>
      </c>
      <c r="F15" s="120"/>
    </row>
    <row r="16" spans="1:6" ht="18.75" customHeight="1">
      <c r="A16" s="141" t="s">
        <v>81</v>
      </c>
      <c r="B16" s="120"/>
      <c r="C16" s="139" t="s">
        <v>82</v>
      </c>
      <c r="D16" s="120"/>
      <c r="E16" s="117" t="s">
        <v>83</v>
      </c>
      <c r="F16" s="120"/>
    </row>
    <row r="17" spans="1:6" ht="18.75" customHeight="1">
      <c r="A17" s="141" t="s">
        <v>84</v>
      </c>
      <c r="B17" s="120"/>
      <c r="C17" s="139" t="s">
        <v>85</v>
      </c>
      <c r="D17" s="120"/>
      <c r="E17" s="117" t="s">
        <v>86</v>
      </c>
      <c r="F17" s="120"/>
    </row>
    <row r="18" spans="1:6" ht="18.75" customHeight="1">
      <c r="A18" s="141"/>
      <c r="B18" s="156"/>
      <c r="C18" s="139" t="s">
        <v>87</v>
      </c>
      <c r="D18" s="120"/>
      <c r="E18" s="117" t="s">
        <v>88</v>
      </c>
      <c r="F18" s="157"/>
    </row>
    <row r="19" spans="1:6" ht="18.75" customHeight="1">
      <c r="A19" s="121"/>
      <c r="B19" s="158"/>
      <c r="C19" s="139" t="s">
        <v>89</v>
      </c>
      <c r="D19" s="120">
        <v>9680.1</v>
      </c>
      <c r="E19" s="117" t="s">
        <v>90</v>
      </c>
      <c r="F19" s="120"/>
    </row>
    <row r="20" spans="1:6" ht="18.75" customHeight="1">
      <c r="A20" s="121"/>
      <c r="B20" s="156"/>
      <c r="C20" s="139" t="s">
        <v>91</v>
      </c>
      <c r="D20" s="120"/>
      <c r="E20" s="117" t="s">
        <v>92</v>
      </c>
      <c r="F20" s="120"/>
    </row>
    <row r="21" spans="1:6" ht="18.75" customHeight="1">
      <c r="A21" s="75"/>
      <c r="B21" s="156"/>
      <c r="C21" s="139" t="s">
        <v>93</v>
      </c>
      <c r="D21" s="120"/>
      <c r="E21" s="117" t="s">
        <v>94</v>
      </c>
      <c r="F21" s="120"/>
    </row>
    <row r="22" spans="1:6" ht="18.75" customHeight="1">
      <c r="A22" s="76"/>
      <c r="B22" s="156"/>
      <c r="C22" s="139" t="s">
        <v>95</v>
      </c>
      <c r="D22" s="120"/>
      <c r="E22" s="117" t="s">
        <v>96</v>
      </c>
      <c r="F22" s="120"/>
    </row>
    <row r="23" spans="1:6" ht="18.75" customHeight="1">
      <c r="A23" s="142"/>
      <c r="B23" s="156"/>
      <c r="C23" s="139" t="s">
        <v>97</v>
      </c>
      <c r="D23" s="120"/>
      <c r="E23" s="123" t="s">
        <v>98</v>
      </c>
      <c r="F23" s="120"/>
    </row>
    <row r="24" spans="1:6" ht="18.75" customHeight="1">
      <c r="A24" s="142"/>
      <c r="B24" s="156"/>
      <c r="C24" s="139" t="s">
        <v>99</v>
      </c>
      <c r="D24" s="120"/>
      <c r="E24" s="123" t="s">
        <v>100</v>
      </c>
      <c r="F24" s="120"/>
    </row>
    <row r="25" spans="1:7" ht="18.75" customHeight="1">
      <c r="A25" s="142"/>
      <c r="B25" s="156"/>
      <c r="C25" s="139" t="s">
        <v>101</v>
      </c>
      <c r="D25" s="120"/>
      <c r="E25" s="123" t="s">
        <v>102</v>
      </c>
      <c r="F25" s="120"/>
      <c r="G25" s="60"/>
    </row>
    <row r="26" spans="1:8" ht="18.75" customHeight="1">
      <c r="A26" s="142"/>
      <c r="B26" s="156"/>
      <c r="C26" s="139" t="s">
        <v>103</v>
      </c>
      <c r="D26" s="120"/>
      <c r="E26" s="123"/>
      <c r="F26" s="120"/>
      <c r="G26" s="60"/>
      <c r="H26" s="60"/>
    </row>
    <row r="27" spans="1:8" ht="18.75" customHeight="1">
      <c r="A27" s="76"/>
      <c r="B27" s="158"/>
      <c r="C27" s="139" t="s">
        <v>104</v>
      </c>
      <c r="D27" s="120"/>
      <c r="E27" s="117"/>
      <c r="F27" s="120"/>
      <c r="G27" s="60"/>
      <c r="H27" s="60"/>
    </row>
    <row r="28" spans="1:8" ht="18.75" customHeight="1">
      <c r="A28" s="142"/>
      <c r="B28" s="156"/>
      <c r="C28" s="139" t="s">
        <v>105</v>
      </c>
      <c r="D28" s="120"/>
      <c r="E28" s="117"/>
      <c r="F28" s="120"/>
      <c r="G28" s="60"/>
      <c r="H28" s="60"/>
    </row>
    <row r="29" spans="1:8" ht="18.75" customHeight="1">
      <c r="A29" s="76"/>
      <c r="B29" s="158"/>
      <c r="C29" s="139" t="s">
        <v>106</v>
      </c>
      <c r="D29" s="120"/>
      <c r="E29" s="117"/>
      <c r="F29" s="120"/>
      <c r="G29" s="60"/>
      <c r="H29" s="60"/>
    </row>
    <row r="30" spans="1:7" ht="18.75" customHeight="1">
      <c r="A30" s="76"/>
      <c r="B30" s="156"/>
      <c r="C30" s="139" t="s">
        <v>107</v>
      </c>
      <c r="D30" s="120"/>
      <c r="E30" s="117"/>
      <c r="F30" s="120"/>
      <c r="G30" s="60"/>
    </row>
    <row r="31" spans="1:7" ht="18.75" customHeight="1">
      <c r="A31" s="76"/>
      <c r="B31" s="156"/>
      <c r="C31" s="139" t="s">
        <v>108</v>
      </c>
      <c r="D31" s="120"/>
      <c r="E31" s="117"/>
      <c r="F31" s="120"/>
      <c r="G31" s="60"/>
    </row>
    <row r="32" spans="1:7" ht="18.75" customHeight="1">
      <c r="A32" s="76"/>
      <c r="B32" s="156"/>
      <c r="C32" s="139" t="s">
        <v>109</v>
      </c>
      <c r="D32" s="120"/>
      <c r="E32" s="117"/>
      <c r="F32" s="120"/>
      <c r="G32" s="60"/>
    </row>
    <row r="33" spans="1:8" ht="18.75" customHeight="1">
      <c r="A33" s="76"/>
      <c r="B33" s="156"/>
      <c r="C33" s="139" t="s">
        <v>110</v>
      </c>
      <c r="D33" s="120"/>
      <c r="E33" s="117"/>
      <c r="F33" s="120"/>
      <c r="G33" s="60"/>
      <c r="H33" s="60"/>
    </row>
    <row r="34" spans="1:7" ht="18.75" customHeight="1">
      <c r="A34" s="75"/>
      <c r="B34" s="156"/>
      <c r="C34" s="139" t="s">
        <v>111</v>
      </c>
      <c r="D34" s="120"/>
      <c r="E34" s="117"/>
      <c r="F34" s="120"/>
      <c r="G34" s="60"/>
    </row>
    <row r="35" spans="1:6" ht="18.75" customHeight="1">
      <c r="A35" s="76"/>
      <c r="B35" s="156"/>
      <c r="C35" s="114"/>
      <c r="D35" s="120"/>
      <c r="E35" s="117"/>
      <c r="F35" s="120"/>
    </row>
    <row r="36" spans="1:6" ht="18.75" customHeight="1">
      <c r="A36" s="76"/>
      <c r="B36" s="156"/>
      <c r="C36" s="112"/>
      <c r="D36" s="159"/>
      <c r="E36" s="117"/>
      <c r="F36" s="120"/>
    </row>
    <row r="37" spans="1:6" ht="18.75" customHeight="1">
      <c r="A37" s="76"/>
      <c r="B37" s="156"/>
      <c r="C37" s="112"/>
      <c r="D37" s="159"/>
      <c r="E37" s="117"/>
      <c r="F37" s="125"/>
    </row>
    <row r="38" spans="1:6" ht="18.75" customHeight="1">
      <c r="A38" s="109" t="s">
        <v>112</v>
      </c>
      <c r="B38" s="126">
        <f>SUM(B6,B18)</f>
        <v>9680.1</v>
      </c>
      <c r="C38" s="109" t="s">
        <v>113</v>
      </c>
      <c r="D38" s="126">
        <f>SUM(D6,D35)</f>
        <v>9680.1</v>
      </c>
      <c r="E38" s="109" t="s">
        <v>113</v>
      </c>
      <c r="F38" s="128">
        <f>SUM(F6,F26)</f>
        <v>9680.1</v>
      </c>
    </row>
    <row r="39" spans="1:6" ht="18.75" customHeight="1">
      <c r="A39" s="97" t="s">
        <v>114</v>
      </c>
      <c r="B39" s="156"/>
      <c r="C39" s="141" t="s">
        <v>115</v>
      </c>
      <c r="D39" s="159">
        <f>SUM(B45)-SUM(D38)-SUM(D40)</f>
        <v>0</v>
      </c>
      <c r="E39" s="141" t="s">
        <v>115</v>
      </c>
      <c r="F39" s="125">
        <f>D39</f>
        <v>0</v>
      </c>
    </row>
    <row r="40" spans="1:6" ht="18.75" customHeight="1">
      <c r="A40" s="97" t="s">
        <v>116</v>
      </c>
      <c r="B40" s="156"/>
      <c r="C40" s="114" t="s">
        <v>117</v>
      </c>
      <c r="D40" s="120"/>
      <c r="E40" s="114" t="s">
        <v>117</v>
      </c>
      <c r="F40" s="120"/>
    </row>
    <row r="41" spans="1:6" ht="18.75" customHeight="1">
      <c r="A41" s="97" t="s">
        <v>118</v>
      </c>
      <c r="B41" s="160"/>
      <c r="C41" s="146"/>
      <c r="D41" s="159"/>
      <c r="E41" s="76"/>
      <c r="F41" s="159"/>
    </row>
    <row r="42" spans="1:6" ht="18.75" customHeight="1">
      <c r="A42" s="97" t="s">
        <v>119</v>
      </c>
      <c r="B42" s="156"/>
      <c r="C42" s="146"/>
      <c r="D42" s="159"/>
      <c r="E42" s="75"/>
      <c r="F42" s="159"/>
    </row>
    <row r="43" spans="1:6" ht="18.75" customHeight="1">
      <c r="A43" s="97" t="s">
        <v>120</v>
      </c>
      <c r="B43" s="156"/>
      <c r="C43" s="146"/>
      <c r="D43" s="161"/>
      <c r="E43" s="76"/>
      <c r="F43" s="159"/>
    </row>
    <row r="44" spans="1:6" ht="18.75" customHeight="1">
      <c r="A44" s="76"/>
      <c r="B44" s="156"/>
      <c r="C44" s="75"/>
      <c r="D44" s="161"/>
      <c r="E44" s="75"/>
      <c r="F44" s="161"/>
    </row>
    <row r="45" spans="1:6" ht="18.75" customHeight="1">
      <c r="A45" s="108" t="s">
        <v>121</v>
      </c>
      <c r="B45" s="126">
        <f>SUM(B38,B39,B40)</f>
        <v>9680.1</v>
      </c>
      <c r="C45" s="148" t="s">
        <v>122</v>
      </c>
      <c r="D45" s="127">
        <f>SUM(D38,D39,D40)</f>
        <v>9680.1</v>
      </c>
      <c r="E45" s="108" t="s">
        <v>122</v>
      </c>
      <c r="F45" s="128">
        <f>SUM(F38,F39,F40)</f>
        <v>9680.1</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8" sqref="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13</v>
      </c>
      <c r="B1" s="60"/>
      <c r="C1" s="60"/>
    </row>
    <row r="2" spans="1:16" ht="35.25" customHeight="1">
      <c r="A2" s="149" t="s">
        <v>14</v>
      </c>
      <c r="B2" s="149"/>
      <c r="C2" s="149"/>
      <c r="D2" s="149"/>
      <c r="E2" s="149"/>
      <c r="F2" s="149"/>
      <c r="G2" s="149"/>
      <c r="H2" s="149"/>
      <c r="I2" s="149"/>
      <c r="J2" s="149"/>
      <c r="K2" s="149"/>
      <c r="L2" s="149"/>
      <c r="M2" s="149"/>
      <c r="N2" s="149"/>
      <c r="O2" s="149"/>
      <c r="P2" s="87"/>
    </row>
    <row r="3" ht="21.75" customHeight="1">
      <c r="O3" s="4" t="s">
        <v>48</v>
      </c>
    </row>
    <row r="4" spans="1:15" ht="18" customHeight="1">
      <c r="A4" s="63" t="s">
        <v>123</v>
      </c>
      <c r="B4" s="63" t="s">
        <v>124</v>
      </c>
      <c r="C4" s="63" t="s">
        <v>125</v>
      </c>
      <c r="D4" s="63" t="s">
        <v>126</v>
      </c>
      <c r="E4" s="63"/>
      <c r="F4" s="63"/>
      <c r="G4" s="63"/>
      <c r="H4" s="63"/>
      <c r="I4" s="63"/>
      <c r="J4" s="63"/>
      <c r="K4" s="63"/>
      <c r="L4" s="63"/>
      <c r="M4" s="63"/>
      <c r="N4" s="63"/>
      <c r="O4" s="78" t="s">
        <v>127</v>
      </c>
    </row>
    <row r="5" spans="1:15" ht="22.5" customHeight="1">
      <c r="A5" s="63"/>
      <c r="B5" s="63"/>
      <c r="C5" s="63"/>
      <c r="D5" s="68" t="s">
        <v>128</v>
      </c>
      <c r="E5" s="68" t="s">
        <v>129</v>
      </c>
      <c r="F5" s="68"/>
      <c r="G5" s="68" t="s">
        <v>130</v>
      </c>
      <c r="H5" s="68" t="s">
        <v>131</v>
      </c>
      <c r="I5" s="68" t="s">
        <v>132</v>
      </c>
      <c r="J5" s="68" t="s">
        <v>133</v>
      </c>
      <c r="K5" s="68" t="s">
        <v>134</v>
      </c>
      <c r="L5" s="68" t="s">
        <v>114</v>
      </c>
      <c r="M5" s="68" t="s">
        <v>118</v>
      </c>
      <c r="N5" s="68" t="s">
        <v>135</v>
      </c>
      <c r="O5" s="79"/>
    </row>
    <row r="6" spans="1:15" ht="33.75" customHeight="1">
      <c r="A6" s="63"/>
      <c r="B6" s="63"/>
      <c r="C6" s="63"/>
      <c r="D6" s="68"/>
      <c r="E6" s="68" t="s">
        <v>136</v>
      </c>
      <c r="F6" s="68" t="s">
        <v>137</v>
      </c>
      <c r="G6" s="68"/>
      <c r="H6" s="68"/>
      <c r="I6" s="68"/>
      <c r="J6" s="68"/>
      <c r="K6" s="68"/>
      <c r="L6" s="68"/>
      <c r="M6" s="68"/>
      <c r="N6" s="68"/>
      <c r="O6" s="80"/>
    </row>
    <row r="7" spans="1:15" ht="18" customHeight="1">
      <c r="A7" s="71" t="s">
        <v>138</v>
      </c>
      <c r="B7" s="71" t="s">
        <v>138</v>
      </c>
      <c r="C7" s="71">
        <v>1</v>
      </c>
      <c r="D7" s="71">
        <v>2</v>
      </c>
      <c r="E7" s="71">
        <v>3</v>
      </c>
      <c r="F7" s="71">
        <v>4</v>
      </c>
      <c r="G7" s="71">
        <v>5</v>
      </c>
      <c r="H7" s="71">
        <v>6</v>
      </c>
      <c r="I7" s="71">
        <v>7</v>
      </c>
      <c r="J7" s="71">
        <v>8</v>
      </c>
      <c r="K7" s="71">
        <v>9</v>
      </c>
      <c r="L7" s="71">
        <v>10</v>
      </c>
      <c r="M7" s="71">
        <v>11</v>
      </c>
      <c r="N7" s="71">
        <v>12</v>
      </c>
      <c r="O7" s="71">
        <v>13</v>
      </c>
    </row>
    <row r="8" spans="1:15" s="4" customFormat="1" ht="18" customHeight="1">
      <c r="A8" s="73">
        <v>213</v>
      </c>
      <c r="B8" s="73" t="s">
        <v>139</v>
      </c>
      <c r="C8" s="74">
        <f>D8+O8</f>
        <v>9680.1</v>
      </c>
      <c r="D8" s="74">
        <f>E8+SUM(G8:N8)</f>
        <v>9680.1</v>
      </c>
      <c r="E8" s="73">
        <v>9680.1</v>
      </c>
      <c r="F8" s="73"/>
      <c r="G8" s="73"/>
      <c r="H8" s="73"/>
      <c r="I8" s="73"/>
      <c r="J8" s="73"/>
      <c r="K8" s="73"/>
      <c r="L8" s="73"/>
      <c r="M8" s="73"/>
      <c r="N8" s="73"/>
      <c r="O8" s="73"/>
    </row>
    <row r="9" spans="1:15" s="4" customFormat="1" ht="18" customHeight="1">
      <c r="A9" s="73"/>
      <c r="B9" s="73"/>
      <c r="C9" s="73"/>
      <c r="D9" s="73"/>
      <c r="E9" s="73"/>
      <c r="F9" s="73"/>
      <c r="G9" s="73"/>
      <c r="H9" s="73"/>
      <c r="I9" s="73"/>
      <c r="J9" s="73"/>
      <c r="K9" s="73"/>
      <c r="L9" s="73"/>
      <c r="M9" s="73"/>
      <c r="N9" s="73"/>
      <c r="O9" s="73"/>
    </row>
    <row r="10" spans="1:15" s="4" customFormat="1" ht="18" customHeight="1">
      <c r="A10" s="73"/>
      <c r="B10" s="73"/>
      <c r="C10" s="73"/>
      <c r="D10" s="73"/>
      <c r="E10" s="73"/>
      <c r="F10" s="73"/>
      <c r="G10" s="73"/>
      <c r="H10" s="73"/>
      <c r="I10" s="73"/>
      <c r="J10" s="150"/>
      <c r="K10" s="150"/>
      <c r="L10" s="150"/>
      <c r="M10" s="150"/>
      <c r="N10" s="73"/>
      <c r="O10" s="73"/>
    </row>
    <row r="11" spans="1:15" s="4" customFormat="1" ht="18" customHeight="1">
      <c r="A11" s="73"/>
      <c r="B11" s="150"/>
      <c r="C11" s="150"/>
      <c r="D11" s="73"/>
      <c r="E11" s="73"/>
      <c r="F11" s="73"/>
      <c r="G11" s="73"/>
      <c r="H11" s="150"/>
      <c r="I11" s="150"/>
      <c r="J11" s="150"/>
      <c r="K11" s="150"/>
      <c r="L11" s="150"/>
      <c r="M11" s="150"/>
      <c r="N11" s="73"/>
      <c r="O11" s="73"/>
    </row>
    <row r="12" spans="1:15" s="4" customFormat="1" ht="18" customHeight="1">
      <c r="A12" s="73"/>
      <c r="B12" s="73"/>
      <c r="C12" s="73"/>
      <c r="D12" s="73"/>
      <c r="E12" s="73"/>
      <c r="F12" s="73"/>
      <c r="G12" s="73"/>
      <c r="H12" s="150"/>
      <c r="I12" s="150"/>
      <c r="J12" s="150"/>
      <c r="K12" s="150"/>
      <c r="L12" s="150"/>
      <c r="M12" s="150"/>
      <c r="N12" s="73"/>
      <c r="O12" s="73"/>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G10" sqref="G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15</v>
      </c>
      <c r="B1" s="60"/>
      <c r="C1" s="60"/>
    </row>
    <row r="2" spans="1:14" ht="35.25" customHeight="1">
      <c r="A2" s="149" t="s">
        <v>16</v>
      </c>
      <c r="B2" s="149"/>
      <c r="C2" s="149"/>
      <c r="D2" s="149"/>
      <c r="E2" s="149"/>
      <c r="F2" s="149"/>
      <c r="G2" s="149"/>
      <c r="H2" s="149"/>
      <c r="I2" s="149"/>
      <c r="J2" s="149"/>
      <c r="K2" s="149"/>
      <c r="L2" s="149"/>
      <c r="M2" s="149"/>
      <c r="N2" s="87"/>
    </row>
    <row r="3" ht="21.75" customHeight="1">
      <c r="M3" s="81" t="s">
        <v>48</v>
      </c>
    </row>
    <row r="4" spans="1:13" ht="15" customHeight="1">
      <c r="A4" s="63" t="s">
        <v>123</v>
      </c>
      <c r="B4" s="63" t="s">
        <v>124</v>
      </c>
      <c r="C4" s="63" t="s">
        <v>125</v>
      </c>
      <c r="D4" s="63" t="s">
        <v>126</v>
      </c>
      <c r="E4" s="63"/>
      <c r="F4" s="63"/>
      <c r="G4" s="63"/>
      <c r="H4" s="63"/>
      <c r="I4" s="63"/>
      <c r="J4" s="63"/>
      <c r="K4" s="63"/>
      <c r="L4" s="63"/>
      <c r="M4" s="63"/>
    </row>
    <row r="5" spans="1:13" ht="30" customHeight="1">
      <c r="A5" s="63"/>
      <c r="B5" s="63"/>
      <c r="C5" s="63"/>
      <c r="D5" s="68" t="s">
        <v>128</v>
      </c>
      <c r="E5" s="68" t="s">
        <v>140</v>
      </c>
      <c r="F5" s="68"/>
      <c r="G5" s="68" t="s">
        <v>130</v>
      </c>
      <c r="H5" s="68" t="s">
        <v>132</v>
      </c>
      <c r="I5" s="68" t="s">
        <v>133</v>
      </c>
      <c r="J5" s="68" t="s">
        <v>134</v>
      </c>
      <c r="K5" s="68" t="s">
        <v>116</v>
      </c>
      <c r="L5" s="68" t="s">
        <v>127</v>
      </c>
      <c r="M5" s="68" t="s">
        <v>118</v>
      </c>
    </row>
    <row r="6" spans="1:13" ht="40.5" customHeight="1">
      <c r="A6" s="63"/>
      <c r="B6" s="63"/>
      <c r="C6" s="63"/>
      <c r="D6" s="68"/>
      <c r="E6" s="68" t="s">
        <v>136</v>
      </c>
      <c r="F6" s="68" t="s">
        <v>141</v>
      </c>
      <c r="G6" s="68"/>
      <c r="H6" s="68"/>
      <c r="I6" s="68"/>
      <c r="J6" s="68"/>
      <c r="K6" s="68"/>
      <c r="L6" s="68"/>
      <c r="M6" s="68"/>
    </row>
    <row r="7" spans="1:13" ht="18" customHeight="1">
      <c r="A7" s="71" t="s">
        <v>138</v>
      </c>
      <c r="B7" s="71" t="s">
        <v>138</v>
      </c>
      <c r="C7" s="71">
        <v>1</v>
      </c>
      <c r="D7" s="71">
        <v>2</v>
      </c>
      <c r="E7" s="71">
        <v>3</v>
      </c>
      <c r="F7" s="71">
        <v>4</v>
      </c>
      <c r="G7" s="71">
        <v>5</v>
      </c>
      <c r="H7" s="71">
        <v>6</v>
      </c>
      <c r="I7" s="71">
        <v>7</v>
      </c>
      <c r="J7" s="71">
        <v>8</v>
      </c>
      <c r="K7" s="71">
        <v>9</v>
      </c>
      <c r="L7" s="71">
        <v>10</v>
      </c>
      <c r="M7" s="71">
        <v>11</v>
      </c>
    </row>
    <row r="8" spans="1:13" ht="18" customHeight="1">
      <c r="A8" s="75">
        <v>213</v>
      </c>
      <c r="B8" s="75" t="s">
        <v>139</v>
      </c>
      <c r="C8" s="133">
        <f>D8</f>
        <v>9680.1</v>
      </c>
      <c r="D8" s="133">
        <f>E8+SUM(G8:M8)</f>
        <v>9680.1</v>
      </c>
      <c r="E8" s="75">
        <v>9680.1</v>
      </c>
      <c r="F8" s="75"/>
      <c r="G8" s="75"/>
      <c r="H8" s="75"/>
      <c r="I8" s="75"/>
      <c r="J8" s="75"/>
      <c r="K8" s="75"/>
      <c r="L8" s="75"/>
      <c r="M8" s="75"/>
    </row>
    <row r="9" spans="1:13" ht="18" customHeight="1">
      <c r="A9" s="75"/>
      <c r="B9" s="75"/>
      <c r="C9" s="75"/>
      <c r="D9" s="75"/>
      <c r="E9" s="75"/>
      <c r="F9" s="75"/>
      <c r="G9" s="75"/>
      <c r="H9" s="75"/>
      <c r="I9" s="75"/>
      <c r="J9" s="75"/>
      <c r="K9" s="75"/>
      <c r="L9" s="75"/>
      <c r="M9" s="75"/>
    </row>
    <row r="10" spans="1:13" ht="18" customHeight="1">
      <c r="A10" s="75"/>
      <c r="B10" s="75"/>
      <c r="C10" s="75"/>
      <c r="D10" s="75"/>
      <c r="E10" s="75"/>
      <c r="F10" s="75"/>
      <c r="G10" s="75"/>
      <c r="H10" s="75"/>
      <c r="I10" s="75"/>
      <c r="J10" s="75"/>
      <c r="K10" s="75"/>
      <c r="L10" s="75"/>
      <c r="M10" s="75"/>
    </row>
    <row r="11" spans="1:13" ht="18" customHeight="1">
      <c r="A11" s="75"/>
      <c r="B11" s="75"/>
      <c r="C11" s="75"/>
      <c r="D11" s="75"/>
      <c r="E11" s="75"/>
      <c r="F11" s="75"/>
      <c r="G11" s="75"/>
      <c r="H11" s="75"/>
      <c r="I11" s="76"/>
      <c r="J11" s="75"/>
      <c r="K11" s="75"/>
      <c r="L11" s="75"/>
      <c r="M11" s="75"/>
    </row>
    <row r="12" spans="1:13" ht="18" customHeight="1">
      <c r="A12" s="75"/>
      <c r="B12" s="75"/>
      <c r="C12" s="75"/>
      <c r="D12" s="75"/>
      <c r="E12" s="75"/>
      <c r="F12" s="75"/>
      <c r="G12" s="75"/>
      <c r="H12" s="76"/>
      <c r="I12" s="76"/>
      <c r="J12" s="75"/>
      <c r="K12" s="75"/>
      <c r="L12" s="75"/>
      <c r="M12" s="75"/>
    </row>
    <row r="13" spans="2:14" ht="18"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8" sqref="F8:F1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0" t="s">
        <v>17</v>
      </c>
      <c r="B1" s="101"/>
      <c r="C1" s="101"/>
      <c r="D1" s="101"/>
      <c r="E1" s="101"/>
      <c r="F1" s="102"/>
    </row>
    <row r="2" spans="1:6" ht="15.75" customHeight="1">
      <c r="A2" s="103" t="s">
        <v>142</v>
      </c>
      <c r="B2" s="104"/>
      <c r="C2" s="104"/>
      <c r="D2" s="104"/>
      <c r="E2" s="104"/>
      <c r="F2" s="104"/>
    </row>
    <row r="3" spans="1:6" ht="15" customHeight="1">
      <c r="A3" s="105"/>
      <c r="B3" s="105"/>
      <c r="C3" s="106"/>
      <c r="D3" s="106"/>
      <c r="E3" s="107"/>
      <c r="F3" s="136" t="s">
        <v>48</v>
      </c>
    </row>
    <row r="4" spans="1:6" ht="17.25" customHeight="1">
      <c r="A4" s="108" t="s">
        <v>49</v>
      </c>
      <c r="B4" s="108"/>
      <c r="C4" s="108" t="s">
        <v>50</v>
      </c>
      <c r="D4" s="108"/>
      <c r="E4" s="108"/>
      <c r="F4" s="108"/>
    </row>
    <row r="5" spans="1:6" ht="17.25" customHeight="1">
      <c r="A5" s="108" t="s">
        <v>51</v>
      </c>
      <c r="B5" s="108" t="s">
        <v>52</v>
      </c>
      <c r="C5" s="108" t="s">
        <v>53</v>
      </c>
      <c r="D5" s="109" t="s">
        <v>52</v>
      </c>
      <c r="E5" s="108" t="s">
        <v>54</v>
      </c>
      <c r="F5" s="108" t="s">
        <v>52</v>
      </c>
    </row>
    <row r="6" spans="1:6" ht="17.25" customHeight="1">
      <c r="A6" s="137" t="s">
        <v>143</v>
      </c>
      <c r="B6" s="138">
        <f>B7+B9+B10</f>
        <v>9680.1</v>
      </c>
      <c r="C6" s="137" t="s">
        <v>143</v>
      </c>
      <c r="D6" s="113">
        <f>SUM(D7:D34)</f>
        <v>9680.1</v>
      </c>
      <c r="E6" s="117" t="s">
        <v>143</v>
      </c>
      <c r="F6" s="115">
        <f>F7+F12+F23+F24+F25</f>
        <v>9680.1</v>
      </c>
    </row>
    <row r="7" spans="1:6" ht="17.25" customHeight="1">
      <c r="A7" s="110" t="s">
        <v>144</v>
      </c>
      <c r="B7" s="113">
        <v>9680.1</v>
      </c>
      <c r="C7" s="139" t="s">
        <v>57</v>
      </c>
      <c r="D7" s="113"/>
      <c r="E7" s="117" t="s">
        <v>58</v>
      </c>
      <c r="F7" s="115">
        <f>SUM(F8:F11)</f>
        <v>9680.1</v>
      </c>
    </row>
    <row r="8" spans="1:8" ht="17.25" customHeight="1">
      <c r="A8" s="140" t="s">
        <v>145</v>
      </c>
      <c r="B8" s="113"/>
      <c r="C8" s="139" t="s">
        <v>60</v>
      </c>
      <c r="D8" s="113"/>
      <c r="E8" s="117" t="s">
        <v>61</v>
      </c>
      <c r="F8" s="118">
        <v>2345.82</v>
      </c>
      <c r="H8" s="60"/>
    </row>
    <row r="9" spans="1:6" ht="17.25" customHeight="1">
      <c r="A9" s="110" t="s">
        <v>146</v>
      </c>
      <c r="B9" s="113"/>
      <c r="C9" s="139" t="s">
        <v>63</v>
      </c>
      <c r="D9" s="113"/>
      <c r="E9" s="117" t="s">
        <v>64</v>
      </c>
      <c r="F9" s="118">
        <v>1124.82</v>
      </c>
    </row>
    <row r="10" spans="1:6" ht="17.25" customHeight="1">
      <c r="A10" s="110" t="s">
        <v>147</v>
      </c>
      <c r="B10" s="113"/>
      <c r="C10" s="139" t="s">
        <v>66</v>
      </c>
      <c r="D10" s="113"/>
      <c r="E10" s="117" t="s">
        <v>67</v>
      </c>
      <c r="F10" s="118">
        <v>265.1</v>
      </c>
    </row>
    <row r="11" spans="1:6" ht="17.25" customHeight="1">
      <c r="A11" s="110"/>
      <c r="B11" s="113"/>
      <c r="C11" s="139" t="s">
        <v>69</v>
      </c>
      <c r="D11" s="113"/>
      <c r="E11" s="117" t="s">
        <v>70</v>
      </c>
      <c r="F11" s="119">
        <v>5944.36</v>
      </c>
    </row>
    <row r="12" spans="1:6" ht="17.25" customHeight="1">
      <c r="A12" s="110"/>
      <c r="B12" s="113"/>
      <c r="C12" s="139" t="s">
        <v>72</v>
      </c>
      <c r="D12" s="113"/>
      <c r="E12" s="117" t="s">
        <v>73</v>
      </c>
      <c r="F12" s="115">
        <f>SUM(F13:F22)</f>
        <v>0</v>
      </c>
    </row>
    <row r="13" spans="1:6" ht="17.25" customHeight="1">
      <c r="A13" s="110"/>
      <c r="B13" s="113"/>
      <c r="C13" s="139" t="s">
        <v>75</v>
      </c>
      <c r="D13" s="113"/>
      <c r="E13" s="96" t="s">
        <v>61</v>
      </c>
      <c r="F13" s="113"/>
    </row>
    <row r="14" spans="1:6" ht="17.25" customHeight="1">
      <c r="A14" s="110"/>
      <c r="B14" s="113"/>
      <c r="C14" s="139" t="s">
        <v>77</v>
      </c>
      <c r="D14" s="113"/>
      <c r="E14" s="96" t="s">
        <v>64</v>
      </c>
      <c r="F14" s="113"/>
    </row>
    <row r="15" spans="1:6" ht="17.25" customHeight="1">
      <c r="A15" s="141"/>
      <c r="B15" s="113"/>
      <c r="C15" s="139" t="s">
        <v>79</v>
      </c>
      <c r="D15" s="113"/>
      <c r="E15" s="96" t="s">
        <v>80</v>
      </c>
      <c r="F15" s="113"/>
    </row>
    <row r="16" spans="1:6" ht="17.25" customHeight="1">
      <c r="A16" s="141"/>
      <c r="B16" s="113"/>
      <c r="C16" s="139" t="s">
        <v>82</v>
      </c>
      <c r="D16" s="113"/>
      <c r="E16" s="96" t="s">
        <v>83</v>
      </c>
      <c r="F16" s="113"/>
    </row>
    <row r="17" spans="1:6" ht="17.25" customHeight="1">
      <c r="A17" s="141"/>
      <c r="B17" s="113"/>
      <c r="C17" s="139" t="s">
        <v>85</v>
      </c>
      <c r="D17" s="113"/>
      <c r="E17" s="96" t="s">
        <v>86</v>
      </c>
      <c r="F17" s="113"/>
    </row>
    <row r="18" spans="1:6" ht="17.25" customHeight="1">
      <c r="A18" s="141"/>
      <c r="B18" s="111"/>
      <c r="C18" s="139" t="s">
        <v>87</v>
      </c>
      <c r="D18" s="113"/>
      <c r="E18" s="96" t="s">
        <v>88</v>
      </c>
      <c r="F18" s="113"/>
    </row>
    <row r="19" spans="1:6" ht="17.25" customHeight="1">
      <c r="A19" s="121"/>
      <c r="B19" s="122"/>
      <c r="C19" s="139" t="s">
        <v>89</v>
      </c>
      <c r="D19" s="113">
        <v>9680.1</v>
      </c>
      <c r="E19" s="96" t="s">
        <v>90</v>
      </c>
      <c r="F19" s="113"/>
    </row>
    <row r="20" spans="1:6" ht="17.25" customHeight="1">
      <c r="A20" s="121"/>
      <c r="B20" s="111"/>
      <c r="C20" s="139" t="s">
        <v>91</v>
      </c>
      <c r="D20" s="113"/>
      <c r="E20" s="96" t="s">
        <v>92</v>
      </c>
      <c r="F20" s="113"/>
    </row>
    <row r="21" spans="1:6" ht="17.25" customHeight="1">
      <c r="A21" s="75"/>
      <c r="B21" s="111"/>
      <c r="C21" s="139" t="s">
        <v>93</v>
      </c>
      <c r="D21" s="113"/>
      <c r="E21" s="96" t="s">
        <v>94</v>
      </c>
      <c r="F21" s="113"/>
    </row>
    <row r="22" spans="1:6" ht="17.25" customHeight="1">
      <c r="A22" s="76"/>
      <c r="B22" s="111"/>
      <c r="C22" s="139" t="s">
        <v>95</v>
      </c>
      <c r="D22" s="113"/>
      <c r="E22" s="97" t="s">
        <v>96</v>
      </c>
      <c r="F22" s="113"/>
    </row>
    <row r="23" spans="1:6" ht="17.25" customHeight="1">
      <c r="A23" s="142"/>
      <c r="B23" s="111"/>
      <c r="C23" s="139" t="s">
        <v>97</v>
      </c>
      <c r="D23" s="113"/>
      <c r="E23" s="123" t="s">
        <v>98</v>
      </c>
      <c r="F23" s="113"/>
    </row>
    <row r="24" spans="1:6" ht="17.25" customHeight="1">
      <c r="A24" s="142"/>
      <c r="B24" s="111"/>
      <c r="C24" s="139" t="s">
        <v>99</v>
      </c>
      <c r="D24" s="113"/>
      <c r="E24" s="123" t="s">
        <v>100</v>
      </c>
      <c r="F24" s="113"/>
    </row>
    <row r="25" spans="1:7" ht="17.25" customHeight="1">
      <c r="A25" s="142"/>
      <c r="B25" s="111"/>
      <c r="C25" s="139" t="s">
        <v>101</v>
      </c>
      <c r="D25" s="113"/>
      <c r="E25" s="123" t="s">
        <v>102</v>
      </c>
      <c r="F25" s="113"/>
      <c r="G25" s="60"/>
    </row>
    <row r="26" spans="1:8" ht="17.25" customHeight="1">
      <c r="A26" s="142"/>
      <c r="B26" s="111"/>
      <c r="C26" s="139" t="s">
        <v>103</v>
      </c>
      <c r="D26" s="113"/>
      <c r="E26" s="117"/>
      <c r="F26" s="113"/>
      <c r="G26" s="60"/>
      <c r="H26" s="60"/>
    </row>
    <row r="27" spans="1:8" ht="17.25" customHeight="1">
      <c r="A27" s="76"/>
      <c r="B27" s="122"/>
      <c r="C27" s="139" t="s">
        <v>104</v>
      </c>
      <c r="D27" s="113"/>
      <c r="E27" s="117"/>
      <c r="F27" s="113"/>
      <c r="G27" s="60"/>
      <c r="H27" s="60"/>
    </row>
    <row r="28" spans="1:8" ht="17.25" customHeight="1">
      <c r="A28" s="142"/>
      <c r="B28" s="111"/>
      <c r="C28" s="139" t="s">
        <v>105</v>
      </c>
      <c r="D28" s="113"/>
      <c r="E28" s="117"/>
      <c r="F28" s="113"/>
      <c r="G28" s="60"/>
      <c r="H28" s="60"/>
    </row>
    <row r="29" spans="1:8" ht="17.25" customHeight="1">
      <c r="A29" s="76"/>
      <c r="B29" s="122"/>
      <c r="C29" s="139" t="s">
        <v>106</v>
      </c>
      <c r="D29" s="113"/>
      <c r="E29" s="117"/>
      <c r="F29" s="113"/>
      <c r="G29" s="60"/>
      <c r="H29" s="60"/>
    </row>
    <row r="30" spans="1:7" ht="17.25" customHeight="1">
      <c r="A30" s="76"/>
      <c r="B30" s="111"/>
      <c r="C30" s="139" t="s">
        <v>107</v>
      </c>
      <c r="D30" s="113"/>
      <c r="E30" s="117"/>
      <c r="F30" s="113"/>
      <c r="G30" s="60"/>
    </row>
    <row r="31" spans="1:6" ht="17.25" customHeight="1">
      <c r="A31" s="76"/>
      <c r="B31" s="111"/>
      <c r="C31" s="139" t="s">
        <v>108</v>
      </c>
      <c r="D31" s="113"/>
      <c r="E31" s="117"/>
      <c r="F31" s="113"/>
    </row>
    <row r="32" spans="1:6" ht="17.25" customHeight="1">
      <c r="A32" s="76"/>
      <c r="B32" s="111"/>
      <c r="C32" s="139" t="s">
        <v>109</v>
      </c>
      <c r="D32" s="113"/>
      <c r="E32" s="117"/>
      <c r="F32" s="113"/>
    </row>
    <row r="33" spans="1:8" ht="17.25" customHeight="1">
      <c r="A33" s="76"/>
      <c r="B33" s="111"/>
      <c r="C33" s="139" t="s">
        <v>110</v>
      </c>
      <c r="D33" s="113"/>
      <c r="E33" s="117"/>
      <c r="F33" s="113"/>
      <c r="G33" s="60"/>
      <c r="H33" s="60"/>
    </row>
    <row r="34" spans="1:6" ht="17.25" customHeight="1">
      <c r="A34" s="75"/>
      <c r="B34" s="111"/>
      <c r="C34" s="139" t="s">
        <v>111</v>
      </c>
      <c r="D34" s="113"/>
      <c r="E34" s="117"/>
      <c r="F34" s="113"/>
    </row>
    <row r="35" spans="1:6" ht="17.25" customHeight="1">
      <c r="A35" s="76"/>
      <c r="B35" s="111"/>
      <c r="C35" s="112"/>
      <c r="D35" s="124"/>
      <c r="E35" s="110"/>
      <c r="F35" s="143"/>
    </row>
    <row r="36" spans="1:6" ht="17.25" customHeight="1">
      <c r="A36" s="109" t="s">
        <v>112</v>
      </c>
      <c r="B36" s="126">
        <f>B6</f>
        <v>9680.1</v>
      </c>
      <c r="C36" s="109" t="s">
        <v>113</v>
      </c>
      <c r="D36" s="127">
        <f>D6</f>
        <v>9680.1</v>
      </c>
      <c r="E36" s="109" t="s">
        <v>113</v>
      </c>
      <c r="F36" s="144">
        <f>SUM(F6)</f>
        <v>9680.1</v>
      </c>
    </row>
    <row r="37" spans="1:6" ht="17.25" customHeight="1">
      <c r="A37" s="139" t="s">
        <v>118</v>
      </c>
      <c r="B37" s="145">
        <f>B38+B39</f>
        <v>0</v>
      </c>
      <c r="C37" s="141" t="s">
        <v>115</v>
      </c>
      <c r="D37" s="124">
        <f>SUM(B41)-SUM(D36)</f>
        <v>0</v>
      </c>
      <c r="E37" s="141" t="s">
        <v>115</v>
      </c>
      <c r="F37" s="143">
        <f>D37</f>
        <v>0</v>
      </c>
    </row>
    <row r="38" spans="1:6" ht="17.25" customHeight="1">
      <c r="A38" s="139" t="s">
        <v>119</v>
      </c>
      <c r="B38" s="111"/>
      <c r="C38" s="121"/>
      <c r="D38" s="113"/>
      <c r="E38" s="121"/>
      <c r="F38" s="113"/>
    </row>
    <row r="39" spans="1:6" ht="17.25" customHeight="1">
      <c r="A39" s="139" t="s">
        <v>148</v>
      </c>
      <c r="B39" s="111"/>
      <c r="C39" s="146"/>
      <c r="D39" s="147"/>
      <c r="E39" s="76"/>
      <c r="F39" s="124"/>
    </row>
    <row r="40" spans="1:6" ht="17.25" customHeight="1">
      <c r="A40" s="76"/>
      <c r="B40" s="111"/>
      <c r="C40" s="75"/>
      <c r="D40" s="147"/>
      <c r="E40" s="75"/>
      <c r="F40" s="147"/>
    </row>
    <row r="41" spans="1:6" ht="17.25" customHeight="1">
      <c r="A41" s="108" t="s">
        <v>121</v>
      </c>
      <c r="B41" s="126">
        <f>B36+B37</f>
        <v>9680.1</v>
      </c>
      <c r="C41" s="148" t="s">
        <v>122</v>
      </c>
      <c r="D41" s="127">
        <f>D37+D36</f>
        <v>9680.1</v>
      </c>
      <c r="E41" s="108" t="s">
        <v>122</v>
      </c>
      <c r="F41" s="115">
        <f>F36+F37</f>
        <v>9680.1</v>
      </c>
    </row>
    <row r="42" spans="4:6" ht="12.75" customHeight="1">
      <c r="D42" s="60"/>
      <c r="F42" s="60"/>
    </row>
    <row r="43" spans="4:6" ht="12.75" customHeight="1">
      <c r="D43" s="60"/>
      <c r="F43" s="60"/>
    </row>
    <row r="44" spans="4:6" ht="12.75" customHeight="1">
      <c r="D44" s="60"/>
      <c r="F44" s="60"/>
    </row>
    <row r="45" spans="4:6" ht="12.75" customHeight="1">
      <c r="D45" s="60"/>
      <c r="F45" s="60"/>
    </row>
    <row r="46" spans="4:6" ht="12.75" customHeight="1">
      <c r="D46" s="60"/>
      <c r="F46" s="60"/>
    </row>
    <row r="47" spans="4:6" ht="12.75" customHeight="1">
      <c r="D47" s="60"/>
      <c r="F47" s="60"/>
    </row>
    <row r="48" spans="4:6" ht="12.75" customHeight="1">
      <c r="D48" s="60"/>
      <c r="F48" s="60"/>
    </row>
    <row r="49" spans="4:6" ht="12.75" customHeight="1">
      <c r="D49" s="60"/>
      <c r="F49" s="60"/>
    </row>
    <row r="50" spans="4:6" ht="12.75" customHeight="1">
      <c r="D50" s="60"/>
      <c r="F50" s="60"/>
    </row>
    <row r="51" spans="4:6" ht="12.75" customHeight="1">
      <c r="D51" s="60"/>
      <c r="F51" s="60"/>
    </row>
    <row r="52" spans="4:6" ht="12.75" customHeight="1">
      <c r="D52" s="60"/>
      <c r="F52" s="60"/>
    </row>
    <row r="53" spans="4:6" ht="12.75" customHeight="1">
      <c r="D53" s="60"/>
      <c r="F53" s="60"/>
    </row>
    <row r="54" spans="4:6" ht="12.75" customHeight="1">
      <c r="D54" s="60"/>
      <c r="F54" s="60"/>
    </row>
    <row r="55" ht="12.75" customHeight="1">
      <c r="F55" s="60"/>
    </row>
    <row r="56" ht="12.75" customHeight="1">
      <c r="F56" s="60"/>
    </row>
    <row r="57" ht="12.75" customHeight="1">
      <c r="F57" s="60"/>
    </row>
    <row r="58" ht="12.75" customHeight="1">
      <c r="F58" s="60"/>
    </row>
    <row r="59" ht="12.75" customHeight="1">
      <c r="F59" s="60"/>
    </row>
    <row r="60" ht="12.75" customHeight="1">
      <c r="F60" s="60"/>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showGridLines="0" showZeros="0" tabSelected="1" workbookViewId="0" topLeftCell="A1">
      <selection activeCell="F2" sqref="B2:F2"/>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0" t="s">
        <v>19</v>
      </c>
    </row>
    <row r="2" spans="1:7" ht="28.5" customHeight="1">
      <c r="A2" s="82" t="s">
        <v>20</v>
      </c>
      <c r="B2" s="82"/>
      <c r="C2" s="82"/>
      <c r="D2" s="82"/>
      <c r="E2" s="82"/>
      <c r="F2" s="82"/>
      <c r="G2" s="82"/>
    </row>
    <row r="3" ht="22.5" customHeight="1">
      <c r="G3" s="4" t="s">
        <v>48</v>
      </c>
    </row>
    <row r="4" spans="1:7" ht="23.25" customHeight="1">
      <c r="A4" s="84" t="s">
        <v>149</v>
      </c>
      <c r="B4" s="84" t="s">
        <v>150</v>
      </c>
      <c r="C4" s="84" t="s">
        <v>128</v>
      </c>
      <c r="D4" s="84" t="s">
        <v>151</v>
      </c>
      <c r="E4" s="84" t="s">
        <v>152</v>
      </c>
      <c r="F4" s="84" t="s">
        <v>153</v>
      </c>
      <c r="G4" s="84" t="s">
        <v>154</v>
      </c>
    </row>
    <row r="5" spans="1:7" ht="23.25" customHeight="1">
      <c r="A5" s="84" t="s">
        <v>138</v>
      </c>
      <c r="B5" s="84" t="s">
        <v>138</v>
      </c>
      <c r="C5" s="84">
        <v>1</v>
      </c>
      <c r="D5" s="84">
        <v>2</v>
      </c>
      <c r="E5" s="84">
        <v>3</v>
      </c>
      <c r="F5" s="84">
        <v>4</v>
      </c>
      <c r="G5" s="84" t="s">
        <v>138</v>
      </c>
    </row>
    <row r="6" spans="1:7" ht="23.25" customHeight="1">
      <c r="A6" s="84">
        <v>2130301</v>
      </c>
      <c r="B6" s="84" t="s">
        <v>155</v>
      </c>
      <c r="C6" s="84">
        <v>196.75</v>
      </c>
      <c r="D6" s="84">
        <v>122.14</v>
      </c>
      <c r="E6" s="84">
        <v>74.61</v>
      </c>
      <c r="F6" s="84"/>
      <c r="G6" s="84"/>
    </row>
    <row r="7" spans="1:7" ht="23.25" customHeight="1">
      <c r="A7" s="84">
        <v>2130304</v>
      </c>
      <c r="B7" s="84" t="s">
        <v>156</v>
      </c>
      <c r="C7" s="84">
        <v>1433.66</v>
      </c>
      <c r="D7" s="84">
        <v>1153.63</v>
      </c>
      <c r="E7" s="84">
        <v>92.31</v>
      </c>
      <c r="F7" s="84">
        <v>187.72</v>
      </c>
      <c r="G7" s="84"/>
    </row>
    <row r="8" spans="1:7" ht="23.25" customHeight="1">
      <c r="A8" s="84">
        <v>2130309</v>
      </c>
      <c r="B8" s="84" t="s">
        <v>157</v>
      </c>
      <c r="C8" s="84">
        <v>44.18</v>
      </c>
      <c r="D8" s="84">
        <v>38.86</v>
      </c>
      <c r="E8" s="84">
        <v>5.32</v>
      </c>
      <c r="F8" s="84"/>
      <c r="G8" s="84"/>
    </row>
    <row r="9" spans="1:7" ht="23.25" customHeight="1">
      <c r="A9" s="84">
        <v>2130310</v>
      </c>
      <c r="B9" s="84" t="s">
        <v>158</v>
      </c>
      <c r="C9" s="84">
        <v>919.44</v>
      </c>
      <c r="D9" s="84">
        <v>836.32</v>
      </c>
      <c r="E9" s="84">
        <v>83.12</v>
      </c>
      <c r="F9" s="84"/>
      <c r="G9" s="84"/>
    </row>
    <row r="10" spans="1:7" ht="23.25" customHeight="1">
      <c r="A10" s="84">
        <v>2130311</v>
      </c>
      <c r="B10" s="84" t="s">
        <v>159</v>
      </c>
      <c r="C10" s="84">
        <v>302.97</v>
      </c>
      <c r="D10" s="84">
        <v>288.41</v>
      </c>
      <c r="E10" s="84">
        <v>14.56</v>
      </c>
      <c r="F10" s="84"/>
      <c r="G10" s="84"/>
    </row>
    <row r="11" spans="1:7" ht="23.25" customHeight="1">
      <c r="A11" s="84">
        <v>2130314</v>
      </c>
      <c r="B11" s="84" t="s">
        <v>160</v>
      </c>
      <c r="C11" s="84">
        <v>216.99</v>
      </c>
      <c r="D11" s="84">
        <v>171.56</v>
      </c>
      <c r="E11" s="84">
        <v>17.63</v>
      </c>
      <c r="F11" s="84">
        <v>27.8</v>
      </c>
      <c r="G11" s="84"/>
    </row>
    <row r="12" spans="1:7" ht="23.25" customHeight="1">
      <c r="A12" s="84">
        <v>2130399</v>
      </c>
      <c r="B12" s="84" t="s">
        <v>161</v>
      </c>
      <c r="C12" s="84">
        <v>682.11</v>
      </c>
      <c r="D12" s="84"/>
      <c r="E12" s="84"/>
      <c r="F12" s="84">
        <v>682.11</v>
      </c>
      <c r="G12" s="84"/>
    </row>
    <row r="13" spans="1:7" ht="23.25" customHeight="1">
      <c r="A13" s="84">
        <v>2130316</v>
      </c>
      <c r="B13" s="84" t="s">
        <v>162</v>
      </c>
      <c r="C13" s="84">
        <v>6</v>
      </c>
      <c r="D13" s="84"/>
      <c r="E13" s="84"/>
      <c r="F13" s="84">
        <v>6</v>
      </c>
      <c r="G13" s="84"/>
    </row>
    <row r="14" spans="1:7" ht="23.25" customHeight="1">
      <c r="A14" s="84">
        <v>2130302</v>
      </c>
      <c r="B14" s="84" t="s">
        <v>163</v>
      </c>
      <c r="C14" s="84">
        <v>10</v>
      </c>
      <c r="D14" s="84"/>
      <c r="E14" s="84"/>
      <c r="F14" s="84">
        <v>10</v>
      </c>
      <c r="G14" s="84"/>
    </row>
    <row r="15" spans="1:7" ht="23.25" customHeight="1">
      <c r="A15" s="84">
        <v>2130335</v>
      </c>
      <c r="B15" s="84" t="s">
        <v>164</v>
      </c>
      <c r="C15" s="84">
        <v>5650</v>
      </c>
      <c r="D15" s="84"/>
      <c r="E15" s="84"/>
      <c r="F15" s="84">
        <v>5650</v>
      </c>
      <c r="G15" s="84"/>
    </row>
    <row r="16" spans="1:7" ht="23.25" customHeight="1">
      <c r="A16" s="84">
        <v>2130305</v>
      </c>
      <c r="B16" s="84" t="s">
        <v>165</v>
      </c>
      <c r="C16" s="84">
        <v>218</v>
      </c>
      <c r="D16" s="84"/>
      <c r="E16" s="84"/>
      <c r="F16" s="84">
        <v>218</v>
      </c>
      <c r="G16" s="84"/>
    </row>
    <row r="17" spans="1:3" ht="12.75" customHeight="1">
      <c r="A17" s="60"/>
      <c r="C17" s="60"/>
    </row>
    <row r="18" spans="1:3" ht="12.75" customHeight="1">
      <c r="A18" s="60"/>
      <c r="C18" s="60"/>
    </row>
    <row r="19" spans="1:2" ht="12.75" customHeight="1">
      <c r="A19" s="60"/>
      <c r="B19" s="60"/>
    </row>
    <row r="20" ht="12.75" customHeight="1">
      <c r="B20" s="60"/>
    </row>
    <row r="21" ht="12.75" customHeight="1">
      <c r="B21" s="60"/>
    </row>
    <row r="22" ht="12.75" customHeight="1">
      <c r="B22" s="60"/>
    </row>
    <row r="23" ht="12.75" customHeight="1">
      <c r="B23" s="60"/>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4"/>
  <sheetViews>
    <sheetView showGridLines="0" showZeros="0" workbookViewId="0" topLeftCell="A1">
      <selection activeCell="D11" sqref="D11"/>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60" t="s">
        <v>21</v>
      </c>
    </row>
    <row r="2" spans="1:6" ht="28.5" customHeight="1">
      <c r="A2" s="82" t="s">
        <v>22</v>
      </c>
      <c r="B2" s="82"/>
      <c r="C2" s="82"/>
      <c r="D2" s="82"/>
      <c r="E2" s="82"/>
      <c r="F2" s="82"/>
    </row>
    <row r="3" ht="22.5" customHeight="1">
      <c r="F3" s="4" t="s">
        <v>48</v>
      </c>
    </row>
    <row r="4" spans="1:6" ht="22.5" customHeight="1">
      <c r="A4" s="84" t="s">
        <v>166</v>
      </c>
      <c r="B4" s="84" t="s">
        <v>167</v>
      </c>
      <c r="C4" s="84" t="s">
        <v>128</v>
      </c>
      <c r="D4" s="84" t="s">
        <v>151</v>
      </c>
      <c r="E4" s="84" t="s">
        <v>152</v>
      </c>
      <c r="F4" s="84" t="s">
        <v>153</v>
      </c>
    </row>
    <row r="5" spans="1:6" ht="15.75" customHeight="1">
      <c r="A5" s="71" t="s">
        <v>138</v>
      </c>
      <c r="B5" s="71" t="s">
        <v>138</v>
      </c>
      <c r="C5" s="71">
        <v>1</v>
      </c>
      <c r="D5" s="71">
        <v>2</v>
      </c>
      <c r="E5" s="71">
        <v>3</v>
      </c>
      <c r="F5" s="71">
        <v>4</v>
      </c>
    </row>
    <row r="6" spans="1:6" ht="12.75" customHeight="1">
      <c r="A6" s="129"/>
      <c r="B6" s="130" t="s">
        <v>128</v>
      </c>
      <c r="C6" s="115">
        <f>SUM(D6:F6)</f>
        <v>9680.1</v>
      </c>
      <c r="D6" s="135">
        <v>2610.92</v>
      </c>
      <c r="E6" s="135">
        <v>287.55</v>
      </c>
      <c r="F6" s="135">
        <v>6781.63</v>
      </c>
    </row>
    <row r="7" spans="1:6" ht="12.75" customHeight="1">
      <c r="A7" s="132" t="s">
        <v>168</v>
      </c>
      <c r="B7" s="132" t="s">
        <v>169</v>
      </c>
      <c r="C7" s="113"/>
      <c r="D7" s="92">
        <v>763.164</v>
      </c>
      <c r="E7" s="113"/>
      <c r="F7" s="113"/>
    </row>
    <row r="8" spans="1:6" ht="12.75" customHeight="1">
      <c r="A8" s="132" t="s">
        <v>170</v>
      </c>
      <c r="B8" s="132" t="s">
        <v>171</v>
      </c>
      <c r="C8" s="113"/>
      <c r="D8" s="92">
        <v>842.28</v>
      </c>
      <c r="E8" s="113"/>
      <c r="F8" s="113"/>
    </row>
    <row r="9" spans="1:6" ht="12.75" customHeight="1">
      <c r="A9" s="132" t="s">
        <v>172</v>
      </c>
      <c r="B9" s="132" t="s">
        <v>173</v>
      </c>
      <c r="C9" s="113"/>
      <c r="D9" s="92">
        <v>63.597</v>
      </c>
      <c r="E9" s="113"/>
      <c r="F9" s="113"/>
    </row>
    <row r="10" spans="1:6" ht="12.75" customHeight="1">
      <c r="A10" s="132" t="s">
        <v>174</v>
      </c>
      <c r="B10" s="132" t="s">
        <v>175</v>
      </c>
      <c r="C10" s="113"/>
      <c r="D10" s="92">
        <v>622.5833</v>
      </c>
      <c r="E10" s="113"/>
      <c r="F10" s="113"/>
    </row>
    <row r="11" spans="1:6" ht="12.75" customHeight="1">
      <c r="A11" s="132" t="s">
        <v>176</v>
      </c>
      <c r="B11" s="132" t="s">
        <v>177</v>
      </c>
      <c r="C11" s="113"/>
      <c r="D11" s="92">
        <v>35.1913</v>
      </c>
      <c r="E11" s="113"/>
      <c r="F11" s="113"/>
    </row>
    <row r="12" spans="1:6" ht="12.75" customHeight="1">
      <c r="A12" s="132" t="s">
        <v>178</v>
      </c>
      <c r="B12" s="132" t="s">
        <v>179</v>
      </c>
      <c r="C12" s="113"/>
      <c r="D12" s="92">
        <v>20.7087</v>
      </c>
      <c r="E12" s="113"/>
      <c r="F12" s="113"/>
    </row>
    <row r="13" spans="1:6" ht="12.75" customHeight="1">
      <c r="A13" s="132" t="s">
        <v>180</v>
      </c>
      <c r="B13" s="132" t="s">
        <v>181</v>
      </c>
      <c r="C13" s="113"/>
      <c r="D13" s="92">
        <v>196.8794</v>
      </c>
      <c r="E13" s="113"/>
      <c r="F13" s="113"/>
    </row>
    <row r="14" spans="1:6" ht="12.75" customHeight="1">
      <c r="A14" s="132" t="s">
        <v>182</v>
      </c>
      <c r="B14" s="132" t="s">
        <v>183</v>
      </c>
      <c r="C14" s="113"/>
      <c r="D14" s="92">
        <v>15.8292</v>
      </c>
      <c r="E14" s="113"/>
      <c r="F14" s="113"/>
    </row>
    <row r="15" spans="1:6" ht="12.75" customHeight="1">
      <c r="A15" s="132" t="s">
        <v>184</v>
      </c>
      <c r="B15" s="132" t="s">
        <v>185</v>
      </c>
      <c r="C15" s="113"/>
      <c r="D15" s="92">
        <v>194.0046</v>
      </c>
      <c r="E15" s="113"/>
      <c r="F15" s="113"/>
    </row>
    <row r="16" spans="1:6" ht="12.75" customHeight="1">
      <c r="A16" s="132" t="s">
        <v>186</v>
      </c>
      <c r="B16" s="132" t="s">
        <v>187</v>
      </c>
      <c r="C16" s="113"/>
      <c r="D16" s="92"/>
      <c r="E16" s="113"/>
      <c r="F16" s="113"/>
    </row>
    <row r="17" spans="1:6" ht="12.75" customHeight="1">
      <c r="A17" s="132" t="s">
        <v>188</v>
      </c>
      <c r="B17" s="132" t="s">
        <v>189</v>
      </c>
      <c r="C17" s="113"/>
      <c r="D17" s="92">
        <v>31.6828</v>
      </c>
      <c r="E17" s="113"/>
      <c r="F17" s="113"/>
    </row>
    <row r="18" spans="1:6" ht="12.75" customHeight="1">
      <c r="A18" s="132" t="s">
        <v>190</v>
      </c>
      <c r="B18" s="132" t="s">
        <v>191</v>
      </c>
      <c r="C18" s="113"/>
      <c r="D18" s="113"/>
      <c r="E18" s="92">
        <v>40.68</v>
      </c>
      <c r="F18" s="113"/>
    </row>
    <row r="19" spans="1:6" ht="12.75" customHeight="1">
      <c r="A19" s="132" t="s">
        <v>192</v>
      </c>
      <c r="B19" s="132" t="s">
        <v>193</v>
      </c>
      <c r="C19" s="113"/>
      <c r="D19" s="113"/>
      <c r="E19" s="92">
        <v>16.43</v>
      </c>
      <c r="F19" s="113"/>
    </row>
    <row r="20" spans="1:6" ht="12.75" customHeight="1">
      <c r="A20" s="132" t="s">
        <v>194</v>
      </c>
      <c r="B20" s="132" t="s">
        <v>195</v>
      </c>
      <c r="C20" s="113"/>
      <c r="D20" s="113"/>
      <c r="E20" s="92">
        <v>4.74</v>
      </c>
      <c r="F20" s="113"/>
    </row>
    <row r="21" spans="1:6" ht="12.75" customHeight="1">
      <c r="A21" s="132" t="s">
        <v>196</v>
      </c>
      <c r="B21" s="132" t="s">
        <v>197</v>
      </c>
      <c r="C21" s="113"/>
      <c r="D21" s="113"/>
      <c r="E21" s="92">
        <v>6.76</v>
      </c>
      <c r="F21" s="113"/>
    </row>
    <row r="22" spans="1:6" ht="12.75" customHeight="1">
      <c r="A22" s="132" t="s">
        <v>198</v>
      </c>
      <c r="B22" s="132" t="s">
        <v>199</v>
      </c>
      <c r="C22" s="113"/>
      <c r="D22" s="113"/>
      <c r="E22" s="92">
        <v>8.22</v>
      </c>
      <c r="F22" s="113"/>
    </row>
    <row r="23" spans="1:6" ht="12.75" customHeight="1">
      <c r="A23" s="132" t="s">
        <v>200</v>
      </c>
      <c r="B23" s="132" t="s">
        <v>201</v>
      </c>
      <c r="C23" s="113"/>
      <c r="D23" s="113"/>
      <c r="E23" s="92">
        <v>11.7</v>
      </c>
      <c r="F23" s="113"/>
    </row>
    <row r="24" spans="1:6" ht="12.75" customHeight="1">
      <c r="A24" s="132" t="s">
        <v>202</v>
      </c>
      <c r="B24" s="132" t="s">
        <v>203</v>
      </c>
      <c r="C24" s="113"/>
      <c r="D24" s="113"/>
      <c r="E24" s="92"/>
      <c r="F24" s="113"/>
    </row>
    <row r="25" spans="1:6" ht="12.75" customHeight="1">
      <c r="A25" s="132" t="s">
        <v>204</v>
      </c>
      <c r="B25" s="132" t="s">
        <v>205</v>
      </c>
      <c r="C25" s="113"/>
      <c r="D25" s="113"/>
      <c r="E25" s="92">
        <v>22.28</v>
      </c>
      <c r="F25" s="113"/>
    </row>
    <row r="26" spans="1:6" ht="12.75" customHeight="1">
      <c r="A26" s="132" t="s">
        <v>206</v>
      </c>
      <c r="B26" s="132" t="s">
        <v>207</v>
      </c>
      <c r="C26" s="113"/>
      <c r="D26" s="113"/>
      <c r="E26" s="92">
        <v>15.76</v>
      </c>
      <c r="F26" s="113"/>
    </row>
    <row r="27" spans="1:6" ht="12.75" customHeight="1">
      <c r="A27" s="132" t="s">
        <v>208</v>
      </c>
      <c r="B27" s="132" t="s">
        <v>209</v>
      </c>
      <c r="C27" s="113"/>
      <c r="D27" s="113"/>
      <c r="E27" s="92">
        <v>43.2</v>
      </c>
      <c r="F27" s="113"/>
    </row>
    <row r="28" spans="1:6" ht="12.75" customHeight="1">
      <c r="A28" s="132" t="s">
        <v>210</v>
      </c>
      <c r="B28" s="132" t="s">
        <v>211</v>
      </c>
      <c r="C28" s="113"/>
      <c r="D28" s="113"/>
      <c r="E28" s="92"/>
      <c r="F28" s="113"/>
    </row>
    <row r="29" spans="1:6" ht="12.75" customHeight="1">
      <c r="A29" s="132" t="s">
        <v>212</v>
      </c>
      <c r="B29" s="132" t="s">
        <v>213</v>
      </c>
      <c r="C29" s="113"/>
      <c r="D29" s="113"/>
      <c r="E29" s="92"/>
      <c r="F29" s="113"/>
    </row>
    <row r="30" spans="1:6" ht="12.75" customHeight="1">
      <c r="A30" s="132" t="s">
        <v>214</v>
      </c>
      <c r="B30" s="132" t="s">
        <v>215</v>
      </c>
      <c r="C30" s="113"/>
      <c r="D30" s="113"/>
      <c r="E30" s="92">
        <v>0.72</v>
      </c>
      <c r="F30" s="113"/>
    </row>
    <row r="31" spans="1:6" ht="12.75" customHeight="1">
      <c r="A31" s="132" t="s">
        <v>216</v>
      </c>
      <c r="B31" s="132" t="s">
        <v>217</v>
      </c>
      <c r="C31" s="99"/>
      <c r="D31" s="99"/>
      <c r="E31" s="99"/>
      <c r="F31" s="99"/>
    </row>
    <row r="32" spans="1:6" ht="12.75" customHeight="1">
      <c r="A32" s="132" t="s">
        <v>218</v>
      </c>
      <c r="B32" s="132" t="s">
        <v>219</v>
      </c>
      <c r="C32" s="99"/>
      <c r="D32" s="99"/>
      <c r="E32" s="92">
        <v>27.76</v>
      </c>
      <c r="F32" s="99"/>
    </row>
    <row r="33" spans="1:6" ht="12.75" customHeight="1">
      <c r="A33" s="132" t="s">
        <v>220</v>
      </c>
      <c r="B33" s="132" t="s">
        <v>221</v>
      </c>
      <c r="C33" s="99"/>
      <c r="D33" s="99"/>
      <c r="E33" s="92">
        <v>25</v>
      </c>
      <c r="F33" s="99"/>
    </row>
    <row r="34" spans="1:6" ht="12.75" customHeight="1">
      <c r="A34" s="132" t="s">
        <v>222</v>
      </c>
      <c r="B34" s="132" t="s">
        <v>223</v>
      </c>
      <c r="C34" s="99"/>
      <c r="D34" s="99"/>
      <c r="E34" s="92">
        <v>8.49</v>
      </c>
      <c r="F34" s="99"/>
    </row>
    <row r="35" spans="1:6" ht="12.75" customHeight="1">
      <c r="A35" s="132" t="s">
        <v>224</v>
      </c>
      <c r="B35" s="132" t="s">
        <v>225</v>
      </c>
      <c r="C35" s="99"/>
      <c r="D35" s="99"/>
      <c r="E35" s="92">
        <v>46</v>
      </c>
      <c r="F35" s="99"/>
    </row>
    <row r="36" spans="1:6" ht="12.75" customHeight="1">
      <c r="A36" s="132" t="s">
        <v>226</v>
      </c>
      <c r="B36" s="132" t="s">
        <v>227</v>
      </c>
      <c r="C36" s="99"/>
      <c r="D36" s="99"/>
      <c r="E36" s="99"/>
      <c r="F36" s="92">
        <f>31.56+81+36.8+218+5313.58</f>
        <v>5680.94</v>
      </c>
    </row>
    <row r="37" spans="1:6" ht="12.75" customHeight="1">
      <c r="A37" s="132" t="s">
        <v>228</v>
      </c>
      <c r="B37" s="132" t="s">
        <v>229</v>
      </c>
      <c r="C37" s="99"/>
      <c r="D37" s="99"/>
      <c r="E37" s="99"/>
      <c r="F37" s="92">
        <f>45</f>
        <v>45</v>
      </c>
    </row>
    <row r="38" spans="1:6" ht="12.75" customHeight="1">
      <c r="A38" s="132" t="s">
        <v>230</v>
      </c>
      <c r="B38" s="132" t="s">
        <v>231</v>
      </c>
      <c r="C38" s="99"/>
      <c r="D38" s="99"/>
      <c r="E38" s="99"/>
      <c r="F38" s="92">
        <v>218.42</v>
      </c>
    </row>
    <row r="39" spans="1:6" ht="12.75" customHeight="1">
      <c r="A39" s="132" t="s">
        <v>190</v>
      </c>
      <c r="B39" s="132" t="s">
        <v>191</v>
      </c>
      <c r="C39" s="99"/>
      <c r="D39" s="99"/>
      <c r="E39" s="99"/>
      <c r="F39" s="92">
        <f>17+76.35</f>
        <v>93.35</v>
      </c>
    </row>
    <row r="40" spans="1:6" ht="12.75" customHeight="1">
      <c r="A40" s="132" t="s">
        <v>206</v>
      </c>
      <c r="B40" s="132" t="s">
        <v>207</v>
      </c>
      <c r="C40" s="99"/>
      <c r="D40" s="99"/>
      <c r="E40" s="99"/>
      <c r="F40" s="92">
        <f>25</f>
        <v>25</v>
      </c>
    </row>
    <row r="41" spans="1:6" ht="12.75" customHeight="1">
      <c r="A41" s="132" t="s">
        <v>208</v>
      </c>
      <c r="B41" s="132" t="s">
        <v>209</v>
      </c>
      <c r="C41" s="99"/>
      <c r="D41" s="99"/>
      <c r="E41" s="99"/>
      <c r="F41" s="92">
        <f>4</f>
        <v>4</v>
      </c>
    </row>
    <row r="42" spans="1:6" ht="12.75" customHeight="1">
      <c r="A42" s="132" t="s">
        <v>216</v>
      </c>
      <c r="B42" s="132" t="s">
        <v>217</v>
      </c>
      <c r="C42" s="99"/>
      <c r="D42" s="99"/>
      <c r="E42" s="99"/>
      <c r="F42" s="92">
        <f>60.6+50+10.63+25.05+4.8+80+10+16.5</f>
        <v>257.58000000000004</v>
      </c>
    </row>
    <row r="43" spans="1:6" ht="12.75" customHeight="1">
      <c r="A43" s="132" t="s">
        <v>222</v>
      </c>
      <c r="B43" s="132" t="s">
        <v>223</v>
      </c>
      <c r="C43" s="99"/>
      <c r="D43" s="99"/>
      <c r="E43" s="99"/>
      <c r="F43" s="92">
        <f>8</f>
        <v>8</v>
      </c>
    </row>
    <row r="44" spans="1:6" ht="12.75" customHeight="1">
      <c r="A44" s="132" t="s">
        <v>224</v>
      </c>
      <c r="B44" s="132" t="s">
        <v>225</v>
      </c>
      <c r="C44" s="99"/>
      <c r="D44" s="99"/>
      <c r="E44" s="99"/>
      <c r="F44" s="92">
        <f>8+10+20+12+6+10+118+100+6+25.74+6.2+15+20+5+82.39+5+9.81</f>
        <v>459.14</v>
      </c>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A8" sqref="A8"/>
    </sheetView>
  </sheetViews>
  <sheetFormatPr defaultColWidth="9.16015625" defaultRowHeight="12.75" customHeight="1"/>
  <cols>
    <col min="1" max="1" width="21.33203125" style="0" customWidth="1"/>
    <col min="2" max="2" width="25.83203125" style="0" customWidth="1"/>
    <col min="3" max="6" width="21.33203125" style="0" customWidth="1"/>
  </cols>
  <sheetData>
    <row r="1" ht="30" customHeight="1">
      <c r="A1" s="60" t="s">
        <v>23</v>
      </c>
    </row>
    <row r="2" spans="1:6" ht="28.5" customHeight="1">
      <c r="A2" s="82" t="s">
        <v>232</v>
      </c>
      <c r="B2" s="82"/>
      <c r="C2" s="82"/>
      <c r="D2" s="82"/>
      <c r="E2" s="82"/>
      <c r="F2" s="82"/>
    </row>
    <row r="3" ht="22.5" customHeight="1">
      <c r="F3" s="4" t="s">
        <v>48</v>
      </c>
    </row>
    <row r="4" spans="1:6" ht="22.5" customHeight="1">
      <c r="A4" s="84" t="s">
        <v>149</v>
      </c>
      <c r="B4" s="84" t="s">
        <v>150</v>
      </c>
      <c r="C4" s="84" t="s">
        <v>128</v>
      </c>
      <c r="D4" s="84" t="s">
        <v>151</v>
      </c>
      <c r="E4" s="84" t="s">
        <v>152</v>
      </c>
      <c r="F4" s="84" t="s">
        <v>154</v>
      </c>
    </row>
    <row r="5" spans="1:6" ht="15.75" customHeight="1">
      <c r="A5" s="71" t="s">
        <v>138</v>
      </c>
      <c r="B5" s="71" t="s">
        <v>138</v>
      </c>
      <c r="C5" s="71">
        <v>1</v>
      </c>
      <c r="D5" s="71">
        <v>2</v>
      </c>
      <c r="E5" s="71">
        <v>3</v>
      </c>
      <c r="F5" s="71" t="s">
        <v>138</v>
      </c>
    </row>
    <row r="6" spans="1:6" ht="12.75" customHeight="1">
      <c r="A6" s="75"/>
      <c r="B6" s="75"/>
      <c r="C6" s="133">
        <f aca="true" t="shared" si="0" ref="C6:C12">SUM(D6:E6)</f>
        <v>2898.4700000000003</v>
      </c>
      <c r="D6" s="75">
        <f>SUM(D7:D12)</f>
        <v>2610.92</v>
      </c>
      <c r="E6" s="75">
        <f>SUM(E7:E12)</f>
        <v>287.55</v>
      </c>
      <c r="F6" s="75"/>
    </row>
    <row r="7" spans="1:6" ht="12.75" customHeight="1">
      <c r="A7" s="134" t="s">
        <v>233</v>
      </c>
      <c r="B7" s="134" t="s">
        <v>155</v>
      </c>
      <c r="C7" s="75">
        <f t="shared" si="0"/>
        <v>196.75</v>
      </c>
      <c r="D7" s="75">
        <v>122.14</v>
      </c>
      <c r="E7" s="75">
        <v>74.61</v>
      </c>
      <c r="F7" s="75"/>
    </row>
    <row r="8" spans="1:6" ht="12.75" customHeight="1">
      <c r="A8" s="134" t="s">
        <v>234</v>
      </c>
      <c r="B8" s="134" t="s">
        <v>235</v>
      </c>
      <c r="C8" s="75">
        <f t="shared" si="0"/>
        <v>1245.94</v>
      </c>
      <c r="D8" s="75">
        <v>1153.63</v>
      </c>
      <c r="E8" s="75">
        <v>92.31</v>
      </c>
      <c r="F8" s="75"/>
    </row>
    <row r="9" spans="1:6" ht="12.75" customHeight="1">
      <c r="A9" s="134" t="s">
        <v>236</v>
      </c>
      <c r="B9" s="134" t="s">
        <v>157</v>
      </c>
      <c r="C9" s="75">
        <f t="shared" si="0"/>
        <v>44.18</v>
      </c>
      <c r="D9" s="76">
        <v>38.86</v>
      </c>
      <c r="E9" s="75">
        <v>5.32</v>
      </c>
      <c r="F9" s="75"/>
    </row>
    <row r="10" spans="1:6" ht="12.75" customHeight="1">
      <c r="A10" s="134" t="s">
        <v>237</v>
      </c>
      <c r="B10" s="134" t="s">
        <v>158</v>
      </c>
      <c r="C10" s="75">
        <f t="shared" si="0"/>
        <v>919.44</v>
      </c>
      <c r="D10" s="75">
        <v>836.32</v>
      </c>
      <c r="E10" s="75">
        <v>83.12</v>
      </c>
      <c r="F10" s="75"/>
    </row>
    <row r="11" spans="1:6" ht="12.75" customHeight="1">
      <c r="A11" s="134" t="s">
        <v>238</v>
      </c>
      <c r="B11" s="134" t="s">
        <v>159</v>
      </c>
      <c r="C11" s="75">
        <f t="shared" si="0"/>
        <v>302.97</v>
      </c>
      <c r="D11" s="76">
        <v>288.41</v>
      </c>
      <c r="E11" s="76">
        <v>14.56</v>
      </c>
      <c r="F11" s="76"/>
    </row>
    <row r="12" spans="1:6" ht="12.75" customHeight="1">
      <c r="A12" s="134" t="s">
        <v>239</v>
      </c>
      <c r="B12" s="134" t="s">
        <v>160</v>
      </c>
      <c r="C12" s="75">
        <f t="shared" si="0"/>
        <v>189.19</v>
      </c>
      <c r="D12" s="99">
        <v>171.56</v>
      </c>
      <c r="E12" s="99">
        <v>17.63</v>
      </c>
      <c r="F12" s="99"/>
    </row>
    <row r="13" spans="1:2" ht="12.75" customHeight="1">
      <c r="A13" s="60"/>
      <c r="B13" s="60"/>
    </row>
    <row r="14" ht="12.75" customHeight="1">
      <c r="B14" s="60"/>
    </row>
    <row r="15" ht="12.75" customHeight="1">
      <c r="B15" s="60"/>
    </row>
    <row r="16" ht="12.75" customHeight="1">
      <c r="B16" s="60"/>
    </row>
    <row r="17" ht="12.75" customHeight="1">
      <c r="B17" s="60"/>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尚聪贤</cp:lastModifiedBy>
  <cp:lastPrinted>2018-06-07T08:36:30Z</cp:lastPrinted>
  <dcterms:created xsi:type="dcterms:W3CDTF">2018-01-09T01:56:11Z</dcterms:created>
  <dcterms:modified xsi:type="dcterms:W3CDTF">2019-04-01T02:39:53Z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11</vt:lpwstr>
  </property>
</Properties>
</file>