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4"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2">'表11-部门综合预算政府采购（资产配置、购买服务）预算表'!$A$1:$N$8</definedName>
    <definedName name="_xlnm.Print_Area" localSheetId="13">'表12-部门综合预算一般公共预算拨款“三公”经费及会议培训费表'!$A$1:$AC$10</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'表2-部门综合预算收入总表'!$A$1:$P$15</definedName>
    <definedName name="_xlnm.Print_Area" localSheetId="4">'表3-部门综合预算支出总表'!$A$1:$N$14</definedName>
    <definedName name="_xlnm.Print_Area" localSheetId="5">'表4-部门综合预算财政拨款收支总表'!$A$1:$F$41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'表5-部门综合预算一般公共预算支出明细表（按功能科目分）'!$1:$3</definedName>
    <definedName name="_xlnm.Print_Titles" localSheetId="7">'表6-部门综合预算一般公共预算支出明细表（按经济分类科目分）'!$1:$2</definedName>
    <definedName name="_xlnm.Print_Titles" localSheetId="8">'表7-部门综合预算一般公共预算基本支出明细表（按功能科目分）'!$1:$4</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<sst xmlns="http://schemas.openxmlformats.org/spreadsheetml/2006/main" count="1329" uniqueCount="499">
  <si>
    <t>附件2</t>
  </si>
  <si>
    <t>2020年部门综合预算公开报表</t>
  </si>
  <si>
    <t xml:space="preserve">                部门名称：神木市发展改革和科技局</t>
  </si>
  <si>
    <t xml:space="preserve">                保密审查情况：已审查</t>
  </si>
  <si>
    <t xml:space="preserve">                部门主要负责人审签情况：已审签</t>
  </si>
  <si>
    <t>目录</t>
  </si>
  <si>
    <t>序号</t>
  </si>
  <si>
    <t>表格名称</t>
  </si>
  <si>
    <t>是否空表</t>
  </si>
  <si>
    <t>公开空表理由</t>
  </si>
  <si>
    <t>表1</t>
  </si>
  <si>
    <r>
      <t>20</t>
    </r>
    <r>
      <rPr>
        <sz val="12"/>
        <rFont val="宋体"/>
        <family val="0"/>
      </rPr>
      <t>20</t>
    </r>
    <r>
      <rPr>
        <sz val="12"/>
        <rFont val="宋体"/>
        <family val="0"/>
      </rPr>
      <t>年部门综合预算收支总表</t>
    </r>
  </si>
  <si>
    <t>否</t>
  </si>
  <si>
    <t>表2</t>
  </si>
  <si>
    <r>
      <t>2</t>
    </r>
    <r>
      <rPr>
        <sz val="12"/>
        <rFont val="宋体"/>
        <family val="0"/>
      </rPr>
      <t>020</t>
    </r>
    <r>
      <rPr>
        <sz val="12"/>
        <rFont val="宋体"/>
        <family val="0"/>
      </rPr>
      <t>年部门综合预算收入总表</t>
    </r>
  </si>
  <si>
    <t>表3</t>
  </si>
  <si>
    <r>
      <t>2</t>
    </r>
    <r>
      <rPr>
        <sz val="12"/>
        <rFont val="宋体"/>
        <family val="0"/>
      </rPr>
      <t>020</t>
    </r>
    <r>
      <rPr>
        <sz val="12"/>
        <rFont val="宋体"/>
        <family val="0"/>
      </rPr>
      <t>年部门综合预算支出总表</t>
    </r>
  </si>
  <si>
    <t>表4</t>
  </si>
  <si>
    <r>
      <t>2</t>
    </r>
    <r>
      <rPr>
        <sz val="12"/>
        <rFont val="宋体"/>
        <family val="0"/>
      </rPr>
      <t>020</t>
    </r>
    <r>
      <rPr>
        <sz val="12"/>
        <rFont val="宋体"/>
        <family val="0"/>
      </rPr>
      <t>年部门综合预算</t>
    </r>
    <r>
      <rPr>
        <sz val="12"/>
        <color indexed="10"/>
        <rFont val="宋体"/>
        <family val="0"/>
      </rPr>
      <t>财政拨款</t>
    </r>
    <r>
      <rPr>
        <sz val="12"/>
        <rFont val="宋体"/>
        <family val="0"/>
      </rPr>
      <t>收支总表</t>
    </r>
  </si>
  <si>
    <t>表5</t>
  </si>
  <si>
    <r>
      <t>2</t>
    </r>
    <r>
      <rPr>
        <sz val="12"/>
        <rFont val="宋体"/>
        <family val="0"/>
      </rPr>
      <t>020</t>
    </r>
    <r>
      <rPr>
        <sz val="12"/>
        <rFont val="宋体"/>
        <family val="0"/>
      </rPr>
      <t>年部门综合预算一般公共预算支出明细表（按功能科目分）</t>
    </r>
  </si>
  <si>
    <t>表6</t>
  </si>
  <si>
    <r>
      <t>2</t>
    </r>
    <r>
      <rPr>
        <sz val="12"/>
        <rFont val="宋体"/>
        <family val="0"/>
      </rPr>
      <t>020</t>
    </r>
    <r>
      <rPr>
        <sz val="12"/>
        <rFont val="宋体"/>
        <family val="0"/>
      </rPr>
      <t>年部门综合预算一般公共预算支出明细表（按经济分类科目分）</t>
    </r>
  </si>
  <si>
    <t>表7</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</si>
  <si>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明细表（按功能科目分）</t>
    </r>
  </si>
  <si>
    <t>表8</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</si>
  <si>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明细表（按经济分类科目分）</t>
    </r>
  </si>
  <si>
    <t>表9</t>
  </si>
  <si>
    <r>
      <t>2</t>
    </r>
    <r>
      <rPr>
        <sz val="12"/>
        <rFont val="宋体"/>
        <family val="0"/>
      </rPr>
      <t>020</t>
    </r>
    <r>
      <rPr>
        <sz val="12"/>
        <rFont val="宋体"/>
        <family val="0"/>
      </rPr>
      <t>年部门综合预算政府性基金收支表</t>
    </r>
  </si>
  <si>
    <t>是</t>
  </si>
  <si>
    <t>无政府性基金收入</t>
  </si>
  <si>
    <t>表10</t>
  </si>
  <si>
    <r>
      <t>2</t>
    </r>
    <r>
      <rPr>
        <sz val="12"/>
        <rFont val="宋体"/>
        <family val="0"/>
      </rPr>
      <t>020</t>
    </r>
    <r>
      <rPr>
        <sz val="12"/>
        <rFont val="宋体"/>
        <family val="0"/>
      </rPr>
      <t>年部门综合预算专项业务经费支出表</t>
    </r>
  </si>
  <si>
    <t>表11</t>
  </si>
  <si>
    <r>
      <t>2</t>
    </r>
    <r>
      <rPr>
        <sz val="12"/>
        <rFont val="宋体"/>
        <family val="0"/>
      </rPr>
      <t>020</t>
    </r>
    <r>
      <rPr>
        <sz val="12"/>
        <rFont val="宋体"/>
        <family val="0"/>
      </rPr>
      <t>年部门综合预算政府采购（资产配置、购买服务）预算表</t>
    </r>
  </si>
  <si>
    <t>无政府采购预算</t>
  </si>
  <si>
    <t>表12</t>
  </si>
  <si>
    <r>
      <t>2</t>
    </r>
    <r>
      <rPr>
        <sz val="12"/>
        <rFont val="宋体"/>
        <family val="0"/>
      </rPr>
      <t>020</t>
    </r>
    <r>
      <rPr>
        <sz val="12"/>
        <rFont val="宋体"/>
        <family val="0"/>
      </rPr>
      <t>年部门综合预算一般公共预算拨款“三公”经费及会议费、培训费支出预算表</t>
    </r>
  </si>
  <si>
    <t>表13</t>
  </si>
  <si>
    <r>
      <t>2</t>
    </r>
    <r>
      <rPr>
        <sz val="12"/>
        <rFont val="宋体"/>
        <family val="0"/>
      </rPr>
      <t>020</t>
    </r>
    <r>
      <rPr>
        <sz val="12"/>
        <rFont val="宋体"/>
        <family val="0"/>
      </rPr>
      <t>年部门专项业务经费一级项目绩效目标表</t>
    </r>
  </si>
  <si>
    <t>我部门将按照全市总体部署，稳步推进部门预算绩效管理</t>
  </si>
  <si>
    <t>表14</t>
  </si>
  <si>
    <r>
      <t>2</t>
    </r>
    <r>
      <rPr>
        <sz val="12"/>
        <rFont val="宋体"/>
        <family val="0"/>
      </rPr>
      <t>020</t>
    </r>
    <r>
      <rPr>
        <sz val="12"/>
        <rFont val="宋体"/>
        <family val="0"/>
      </rPr>
      <t>年部门整体支出绩效目标表</t>
    </r>
  </si>
  <si>
    <t>表15</t>
  </si>
  <si>
    <t>2020年专项资金整体绩效目标表</t>
  </si>
  <si>
    <t>表16</t>
  </si>
  <si>
    <t>部门单位构成、人员情况及国有资产情况统计表</t>
  </si>
  <si>
    <t>2020年部门综合预算收支总表</t>
  </si>
  <si>
    <t>单位：万元</t>
  </si>
  <si>
    <t>收                   入</t>
  </si>
  <si>
    <t>支                        出</t>
  </si>
  <si>
    <t>项    目</t>
  </si>
  <si>
    <t>预算数</t>
  </si>
  <si>
    <t>支出功能分类科目（按大类）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</si>
  <si>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</si>
  <si>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</si>
  <si>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</si>
  <si>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</si>
  <si>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</si>
  <si>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</si>
  <si>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</si>
  <si>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</si>
  <si>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</si>
  <si>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</si>
  <si>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</si>
  <si>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</si>
  <si>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</si>
  <si>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</si>
  <si>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</si>
  <si>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</si>
  <si>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</si>
  <si>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</si>
  <si>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</si>
  <si>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</si>
  <si>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</si>
  <si>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</si>
  <si>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</si>
  <si>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</si>
  <si>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</si>
  <si>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</si>
  <si>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</si>
  <si>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</si>
  <si>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</si>
  <si>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</si>
  <si>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</si>
  <si>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</si>
  <si>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</si>
  <si>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</si>
  <si>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</si>
  <si>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</si>
  <si>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</si>
  <si>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</si>
  <si>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</si>
  <si>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</si>
  <si>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</si>
  <si>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</si>
  <si>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</si>
  <si>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</si>
  <si>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</si>
  <si>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</si>
  <si>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</si>
  <si>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</si>
  <si>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</si>
  <si>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</si>
  <si>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</si>
  <si>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</si>
  <si>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</si>
  <si>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</si>
  <si>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</si>
  <si>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</si>
  <si>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</si>
  <si>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</si>
  <si>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</si>
  <si>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</si>
  <si>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</si>
  <si>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</si>
  <si>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</si>
  <si>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</si>
  <si>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</si>
  <si>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</si>
  <si>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</si>
  <si>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</si>
  <si>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</si>
  <si>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2020年部门综合预算收入总表</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</si>
  <si>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</si>
  <si>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</si>
  <si>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</si>
  <si>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</si>
  <si>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</si>
  <si>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</si>
  <si>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</si>
  <si>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</si>
  <si>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</si>
  <si>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</si>
  <si>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</si>
  <si>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</si>
  <si>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</si>
  <si>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</si>
  <si>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</si>
  <si>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</si>
  <si>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神木市发展改革和科技局</t>
  </si>
  <si>
    <t>神木市项目调研储备中心</t>
  </si>
  <si>
    <t>神木市对外经济联络服务中心</t>
  </si>
  <si>
    <t>神木市生产力促进中心</t>
  </si>
  <si>
    <t>神木市价格认证中心</t>
  </si>
  <si>
    <t>神木市成本调查工作队</t>
  </si>
  <si>
    <t>神木市大数据中心</t>
  </si>
  <si>
    <t>2020年部门综合预算支出总表</t>
  </si>
  <si>
    <t>公共预算拨款</t>
  </si>
  <si>
    <t>其中：专项资金列入部门预算的项目</t>
  </si>
  <si>
    <t>2020年部门综合预算财政拨款收支总表</t>
  </si>
  <si>
    <t>支出功能分科目（按大类）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</si>
  <si>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</si>
  <si>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</si>
  <si>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</si>
  <si>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</si>
  <si>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</si>
  <si>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</si>
  <si>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t>
  </si>
  <si>
    <t>预算单位：神木市发展改革和科技局</t>
  </si>
  <si>
    <t>功能科目编码</t>
  </si>
  <si>
    <t>功能科目名称</t>
  </si>
  <si>
    <t>人员经费支出</t>
  </si>
  <si>
    <t>公用经费支出</t>
  </si>
  <si>
    <t>专项业务经费支出</t>
  </si>
  <si>
    <t>备注</t>
  </si>
  <si>
    <t/>
  </si>
  <si>
    <t>201</t>
  </si>
  <si>
    <t>一般公共服务支出</t>
  </si>
  <si>
    <t>　　20104</t>
  </si>
  <si>
    <t>　　发展与改革事务</t>
  </si>
  <si>
    <t>　　　　2010401</t>
  </si>
  <si>
    <t>　　　　行政运行</t>
  </si>
  <si>
    <t xml:space="preserve"> </t>
  </si>
  <si>
    <t>　　　　2010402</t>
  </si>
  <si>
    <t>　　　　一般行政管理事务</t>
  </si>
  <si>
    <t>　　　　2010407</t>
  </si>
  <si>
    <t>　　　　经济体制改革研究</t>
  </si>
  <si>
    <t>　　　　2010408</t>
  </si>
  <si>
    <t>　　　　物价管理</t>
  </si>
  <si>
    <t>　　　　2010450</t>
  </si>
  <si>
    <t>　　　　事业运行</t>
  </si>
  <si>
    <t>　　　　2010499</t>
  </si>
  <si>
    <t>　　　　其他发展与改革事务支出</t>
  </si>
  <si>
    <t>　　20113</t>
  </si>
  <si>
    <t>　　商贸事务</t>
  </si>
  <si>
    <t>　　　　2011308</t>
  </si>
  <si>
    <t>　　　　招商引资</t>
  </si>
  <si>
    <t>　　　　2011350</t>
  </si>
  <si>
    <t>　　　　2011399</t>
  </si>
  <si>
    <t>　　　　其他商贸事务支出</t>
  </si>
  <si>
    <t>206</t>
  </si>
  <si>
    <t>科学技术支出</t>
  </si>
  <si>
    <t>　　20601</t>
  </si>
  <si>
    <t>　　科学技术管理事务</t>
  </si>
  <si>
    <t>　　　　2060199</t>
  </si>
  <si>
    <t>　　　　其他科学技术管理事务支出</t>
  </si>
  <si>
    <t>208</t>
  </si>
  <si>
    <t>社会保障和就业支出</t>
  </si>
  <si>
    <t>　　20805</t>
  </si>
  <si>
    <t>　　行政事业单位离退休</t>
  </si>
  <si>
    <t>　　　　2080505</t>
  </si>
  <si>
    <t>　　　　机关事业单位基本养老保险缴费支出</t>
  </si>
  <si>
    <t>　　20827</t>
  </si>
  <si>
    <t>　　财政对其他社会保险基金的补助</t>
  </si>
  <si>
    <t>　　　　2082701</t>
  </si>
  <si>
    <t>　　　　财政对失业保险基金的补助</t>
  </si>
  <si>
    <t>　　　　2082702</t>
  </si>
  <si>
    <t>　　　　财政对工伤保险基金的补助</t>
  </si>
  <si>
    <t>210</t>
  </si>
  <si>
    <t>卫生健康支出</t>
  </si>
  <si>
    <t>　　21012</t>
  </si>
  <si>
    <t>　　财政对基本医疗保险基金的补助</t>
  </si>
  <si>
    <t>　　　　2101201</t>
  </si>
  <si>
    <t>　　　　财政对职工基本医疗保险基金的补助</t>
  </si>
  <si>
    <t>221</t>
  </si>
  <si>
    <t>住房保障支出</t>
  </si>
  <si>
    <t>　　22102</t>
  </si>
  <si>
    <t>　　住房改革支出</t>
  </si>
  <si>
    <t>　　　　2210201</t>
  </si>
  <si>
    <t>　　　　住房公积金</t>
  </si>
  <si>
    <t>222</t>
  </si>
  <si>
    <t>粮油物资储备支出</t>
  </si>
  <si>
    <t>　　22201</t>
  </si>
  <si>
    <t>　　粮油事务</t>
  </si>
  <si>
    <t>　　　　2220199</t>
  </si>
  <si>
    <t>　　　　其他粮油事务支出</t>
  </si>
  <si>
    <t>2020年部门综合预算一般公共预算支出明细表（按经济分类科目分）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</si>
  <si>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</si>
  <si>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</si>
  <si>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</si>
  <si>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</si>
  <si>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</si>
  <si>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</si>
  <si>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</si>
  <si>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</si>
  <si>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工资奖金津补贴</t>
  </si>
  <si>
    <t>　　30102</t>
  </si>
  <si>
    <t>　　津贴补贴</t>
  </si>
  <si>
    <t>　　30103</t>
  </si>
  <si>
    <t>　　奖金</t>
  </si>
  <si>
    <t>　　30107</t>
  </si>
  <si>
    <t>　　绩效工资</t>
  </si>
  <si>
    <t>其他工资福利支出</t>
  </si>
  <si>
    <t>社会保障缴费</t>
  </si>
  <si>
    <t>　　30108</t>
  </si>
  <si>
    <t>　　机关事业单位基本养老保险缴费</t>
  </si>
  <si>
    <t>　　30110</t>
  </si>
  <si>
    <t>　　职工基本医疗保险缴费</t>
  </si>
  <si>
    <t>　　30112</t>
  </si>
  <si>
    <t>　　其他社会保障缴费</t>
  </si>
  <si>
    <t>住房公积金</t>
  </si>
  <si>
    <t>　　30113</t>
  </si>
  <si>
    <t>　　住房公积金</t>
  </si>
  <si>
    <t>　　30199</t>
  </si>
  <si>
    <t>　　其他工资福利支出</t>
  </si>
  <si>
    <t>302</t>
  </si>
  <si>
    <t>商品和服务支出</t>
  </si>
  <si>
    <t>　　30201</t>
  </si>
  <si>
    <t>　　办公费</t>
  </si>
  <si>
    <t>办公经费</t>
  </si>
  <si>
    <t>　　30202</t>
  </si>
  <si>
    <t>　　印刷费</t>
  </si>
  <si>
    <t>　　30203</t>
  </si>
  <si>
    <t>　　咨询费</t>
  </si>
  <si>
    <t>委托业务费</t>
  </si>
  <si>
    <t>　　30207</t>
  </si>
  <si>
    <t>　　邮电费</t>
  </si>
  <si>
    <t>　　30211</t>
  </si>
  <si>
    <t>　　差旅费</t>
  </si>
  <si>
    <t>　　30213</t>
  </si>
  <si>
    <t>　　维修（护）费</t>
  </si>
  <si>
    <t>　　30214</t>
  </si>
  <si>
    <t>　　租赁费</t>
  </si>
  <si>
    <t>会议费</t>
  </si>
  <si>
    <t>　　30215</t>
  </si>
  <si>
    <t>　　会议费</t>
  </si>
  <si>
    <t>公务接待费</t>
  </si>
  <si>
    <t>　　30217</t>
  </si>
  <si>
    <t>　　公务接待费</t>
  </si>
  <si>
    <t>　　30226</t>
  </si>
  <si>
    <t>　　劳务费</t>
  </si>
  <si>
    <t>　　30227</t>
  </si>
  <si>
    <t>　　委托业务费</t>
  </si>
  <si>
    <t>其他商品和服务支出</t>
  </si>
  <si>
    <t>　　30228</t>
  </si>
  <si>
    <t>　　工会经费</t>
  </si>
  <si>
    <t>　　30239</t>
  </si>
  <si>
    <t>　　其他交通费用</t>
  </si>
  <si>
    <t>离退休费</t>
  </si>
  <si>
    <t>　　30299</t>
  </si>
  <si>
    <t>　　其他商品和服务支出</t>
  </si>
  <si>
    <t>社会福利和救助</t>
  </si>
  <si>
    <t>303</t>
  </si>
  <si>
    <t>对个人和家庭的补助</t>
  </si>
  <si>
    <t>　　30301</t>
  </si>
  <si>
    <t>　　离休费</t>
  </si>
  <si>
    <t>　　30302</t>
  </si>
  <si>
    <t>　　退休费</t>
  </si>
  <si>
    <t>其他对个人和家庭补助</t>
  </si>
  <si>
    <t>　　30305</t>
  </si>
  <si>
    <t>　　生活补助</t>
  </si>
  <si>
    <t>　　30307</t>
  </si>
  <si>
    <t>　　医疗费补助</t>
  </si>
  <si>
    <t>费用补贴</t>
  </si>
  <si>
    <t>312</t>
  </si>
  <si>
    <t>对企业补助</t>
  </si>
  <si>
    <t>　　31299</t>
  </si>
  <si>
    <t>　　其他对企业补助</t>
  </si>
  <si>
    <t>资本性支出（一）</t>
  </si>
  <si>
    <t>其他对企业补助</t>
  </si>
  <si>
    <t>2020年部门综合预算一般公共预算基本支出明细表（按功能科目分）</t>
  </si>
  <si>
    <t xml:space="preserve">        商贸事务</t>
  </si>
  <si>
    <t>2020年部门综合预算一般公共预算基本支出明细表（按经济分类科目分）</t>
  </si>
  <si>
    <t>50101</t>
  </si>
  <si>
    <t>50501</t>
  </si>
  <si>
    <t>50199</t>
  </si>
  <si>
    <t>50102</t>
  </si>
  <si>
    <t>50103</t>
  </si>
  <si>
    <t>50201</t>
  </si>
  <si>
    <t>50502</t>
  </si>
  <si>
    <t>50206</t>
  </si>
  <si>
    <t>50299</t>
  </si>
  <si>
    <t>50905</t>
  </si>
  <si>
    <t>50901</t>
  </si>
  <si>
    <t>2020年部门综合预算政府性基金收支表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</si>
  <si>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</si>
  <si>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</si>
  <si>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</si>
  <si>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</si>
  <si>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</si>
  <si>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</si>
  <si>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</si>
  <si>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</si>
  <si>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</si>
  <si>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</si>
  <si>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</si>
  <si>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</si>
  <si>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</si>
  <si>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</si>
  <si>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</si>
  <si>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</si>
  <si>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</si>
  <si>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</si>
  <si>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</si>
  <si>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</si>
  <si>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</si>
  <si>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</si>
  <si>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</si>
  <si>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</si>
  <si>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</si>
  <si>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</si>
  <si>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</si>
  <si>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</si>
  <si>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</si>
  <si>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</si>
  <si>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</si>
  <si>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</si>
  <si>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2020年部门综合预算专项业务经费支出表</t>
  </si>
  <si>
    <t>单位（项目）名称</t>
  </si>
  <si>
    <t>项目金额</t>
  </si>
  <si>
    <t>项目简介</t>
  </si>
  <si>
    <t>2020年国民经济和社会发展计划编制及宏观经济运行监测专项经费</t>
  </si>
  <si>
    <t xml:space="preserve"> 科学合理制定2020年国民经济和社会发展计划，按月、按季开展经济运行调度监测，及时向市委、市政府提交工作建议。</t>
  </si>
  <si>
    <t>《神木市国民经济和社会发展第十四个五年规划纲要（草案）》编制专项经费</t>
  </si>
  <si>
    <t>依据“十四五”基本思路研究，开展专项问题调研、专题培训，向市政府部门、社会各界征集重大事项及项目，起草“十四五”纲要（草案），征求市政府各部门意见建议，打印纲要草案文稿提交市政府、市委、市人大相关会议审议</t>
  </si>
  <si>
    <t>营商环境宣传调研工作经费</t>
  </si>
  <si>
    <t xml:space="preserve"> 印制资料，在电子屏、网络、报纸等媒体发布营商环境相关政策及典型案例宣传，营造良好的营商环境舆论氛围，</t>
  </si>
  <si>
    <t>招商、科技、粮食和互联网等宣传印制经费</t>
  </si>
  <si>
    <t>主要委托咨自媒体互联网络公司宣传储备项目，印制招商、科技等方宣传册等。</t>
  </si>
  <si>
    <t>神木市社会信用体系建设及智慧神木建设专项经费</t>
  </si>
  <si>
    <t>社会信用体系建设和智慧神木建设两部分内容，其中社会信用体系建设包括：诚信宣传、信用办购买第三方服务，通过社会信用体系建设全面提升市民诚信意识和事中事后行政监管水平。智慧神木，主要做前期项目调研以及智慧应用的专家评审。</t>
  </si>
  <si>
    <t>精准招商专项经费</t>
  </si>
  <si>
    <t>加强与上海东方龙、创业黑马、广州产业招商促进会的合作，给我市推荐招商项目，由市级领导带队，组织相关部门外出考察对接洽谈，力争引入一批转型升级项目；在京津冀、长三角、粤港澳大湾区等区域举办自主招商活动，扩大我市对外开放水平，承接产业转移。</t>
  </si>
  <si>
    <t>第二十届农高会经费</t>
  </si>
  <si>
    <t>我市将组团参加第二十届农高会。</t>
  </si>
  <si>
    <t>参加丝博会活动经费</t>
  </si>
  <si>
    <t>我市将组团参加丝博会。</t>
  </si>
  <si>
    <t>资源再生循环共享服务平台专项经费</t>
  </si>
  <si>
    <t>通过垃圾分类系统宣传引导并动员社会公众参与到环境改善中来，以企事业单位员工、居民、学生作为对象，通过整体性的系统试点工作，为神木市探索并提供生活垃圾分类一体化综合解决方案。</t>
  </si>
  <si>
    <t>2020年油气长输管道安全监管专项经费</t>
  </si>
  <si>
    <t>深入贯彻落实习近平总书记重要批示指示精神，深刻汲取事故教训，举一反三，亡羊补牢，提高政治站位，深刻认识管道运行安全对保障能源安全的极端重要性，切实担当起保障油气管道安全平稳运行的政治责任。</t>
  </si>
  <si>
    <t>全国节能宣传周和全国低碳日活动经费</t>
  </si>
  <si>
    <t>每年举办举办节能宣传和低碳日宣传活动。</t>
  </si>
  <si>
    <t>项目投资机会研究和项目简介专项经费</t>
  </si>
  <si>
    <t xml:space="preserve">    主要委托咨询机构编制我市新兴服务业、社会事业、新兴材料、农牧业项方面项目投资机会研究和项目简介。内容包括产业链条项目产品概述、产品市场分析、产品方案及生产规模、工艺技术方案、主要原材料及公用工程消耗、装置占地及定员、主要污染物排放量及处理方式、外部配套方案、环境保护方案、投资及静态效益分析、建议，项目进度计划等。</t>
  </si>
  <si>
    <t>弥补2000吨县级储备小麦轮换出库亏损经费</t>
  </si>
  <si>
    <t>弥补200吨县级储备小麦轮换出库亏损补贴</t>
  </si>
  <si>
    <t>平价便民商店专项经费</t>
  </si>
  <si>
    <t>通过与平价便民商店的负责人签订协议书，制订《平价便民菜店考评细则》，按季综合量化考评、包干负责制，建立准入和退出机制等办法，不断强化平价便民商店管理。几年来，在上级主管部门的关心指导下，在市委市政府的倾力支持下，我市平价商店建设工作稳步推进，规模日益扩大，管理更科学，稳价惠民作用日益凸显。到目前为止，我市共建成20家平价便民商店，覆盖了城区、滨河新区、经适房区、西沙等主要社区，累计发放平价补贴资金500多万元，切实保障了人民群众的基本生活需求。</t>
  </si>
  <si>
    <t>2020年度科技特派员农村创业行动经费</t>
  </si>
  <si>
    <t>对科技特派员在农村开展开展适用技术推广、领办创办、协办企业、合作社、协会等科技创新创业活动进行奖励和补助</t>
  </si>
  <si>
    <t>优秀粮食企业参加粮食展览会补助经费</t>
  </si>
  <si>
    <t>每年参加国家级粮食交易大会，组织我市优秀粮食企业参展，宣传我市农特产品。</t>
  </si>
  <si>
    <t>神木市人民政府驻西安办事处工作经费</t>
  </si>
  <si>
    <t>驻西安办事处承担信访等职能，同时开展招商引资工作，承办西安各项会议。</t>
  </si>
  <si>
    <t>2020年部门综合预算政府采购（资产配置、购买服务）预算表</t>
  </si>
  <si>
    <t>科目编码</t>
  </si>
  <si>
    <t>采购项目</t>
  </si>
  <si>
    <t>采购目录</t>
  </si>
  <si>
    <t>购买服务内容</t>
  </si>
  <si>
    <t>规格型号</t>
  </si>
  <si>
    <t>数量</t>
  </si>
  <si>
    <t>经济科目编码</t>
  </si>
  <si>
    <t>实施采购时间</t>
  </si>
  <si>
    <t>预算金额</t>
  </si>
  <si>
    <t>说明</t>
  </si>
  <si>
    <t>类</t>
  </si>
  <si>
    <t>款</t>
  </si>
  <si>
    <t>项</t>
  </si>
  <si>
    <t>2020年部门综合预算一般公共预算拨款“三公”经费及会议费、培训费支出预算表</t>
  </si>
  <si>
    <r>
      <t>2</t>
    </r>
    <r>
      <rPr>
        <sz val="9"/>
        <rFont val="宋体"/>
        <family val="0"/>
      </rPr>
      <t>019</t>
    </r>
    <r>
      <rPr>
        <sz val="9"/>
        <rFont val="宋体"/>
        <family val="0"/>
      </rPr>
      <t>年</t>
    </r>
  </si>
  <si>
    <r>
      <t>2</t>
    </r>
    <r>
      <rPr>
        <sz val="9"/>
        <rFont val="宋体"/>
        <family val="0"/>
      </rPr>
      <t>020</t>
    </r>
    <r>
      <rPr>
        <sz val="9"/>
        <rFont val="宋体"/>
        <family val="0"/>
      </rPr>
      <t>年</t>
    </r>
  </si>
  <si>
    <t>增减变化情况</t>
  </si>
  <si>
    <t>一般公共预算拨款安排的“三公”经费预算</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</si>
  <si>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</si>
  <si>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</si>
  <si>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</si>
  <si>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</si>
  <si>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</si>
  <si>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</si>
  <si>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</si>
  <si>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</si>
  <si>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</si>
  <si>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</si>
  <si>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</si>
  <si>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</si>
  <si>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</si>
  <si>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</si>
  <si>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</si>
  <si>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</si>
  <si>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</si>
  <si>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</si>
  <si>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</si>
  <si>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</si>
  <si>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</si>
  <si>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</si>
  <si>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</si>
  <si>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</si>
  <si>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</si>
  <si>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</si>
  <si>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</si>
  <si>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</si>
  <si>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</si>
  <si>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</si>
  <si>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</si>
  <si>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</si>
  <si>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</si>
  <si>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</si>
  <si>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</si>
  <si>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</si>
  <si>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</si>
  <si>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</si>
  <si>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</si>
  <si>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</si>
  <si>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</si>
  <si>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</si>
  <si>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</si>
  <si>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</si>
  <si>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</si>
  <si>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</si>
  <si>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</si>
  <si>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</si>
  <si>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</si>
  <si>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</si>
  <si>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</si>
  <si>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</si>
  <si>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</si>
  <si>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</si>
  <si>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</si>
  <si>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</si>
  <si>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</si>
  <si>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</si>
  <si>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</si>
  <si>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</si>
  <si>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</si>
  <si>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</si>
  <si>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</si>
  <si>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</si>
  <si>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</si>
  <si>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</si>
  <si>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</si>
  <si>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</si>
  <si>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</si>
  <si>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</si>
  <si>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</si>
  <si>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</si>
  <si>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</si>
  <si>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</si>
  <si>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</si>
  <si>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</si>
  <si>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</si>
  <si>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</si>
  <si>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</si>
  <si>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</si>
  <si>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</si>
  <si>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</si>
  <si>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</si>
  <si>
    <t>神木市节能服务中心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</si>
</sst>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_ "/>
    <numFmt numFmtId="182"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0"/>
      <name val="Arial"/>
      <family val="2"/>
    </font>
    <font>
      <sz val="9"/>
      <color indexed="8"/>
      <name val="宋体"/>
      <family val="0"/>
    </font>
    <font>
      <b/>
      <sz val="18"/>
      <name val="宋体"/>
      <family val="0"/>
    </font>
    <font>
      <sz val="48"/>
      <name val="宋体"/>
      <family val="0"/>
    </font>
    <font>
      <b/>
      <sz val="20"/>
      <name val="宋体"/>
      <family val="0"/>
    </font>
    <font>
      <sz val="11"/>
      <color indexed="9"/>
      <name val="宋体"/>
      <family val="0"/>
    </font>
    <font>
      <b/>
      <sz val="10"/>
      <name val="Arial"/>
      <family val="2"/>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sz val="11"/>
      <color indexed="62"/>
      <name val="宋体"/>
      <family val="0"/>
    </font>
    <font>
      <b/>
      <sz val="11"/>
      <color indexed="53"/>
      <name val="宋体"/>
      <family val="0"/>
    </font>
    <font>
      <b/>
      <sz val="15"/>
      <color indexed="54"/>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16"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6"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7" fillId="0" borderId="0">
      <alignment/>
      <protection/>
    </xf>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7" fillId="0" borderId="0">
      <alignment/>
      <protection/>
    </xf>
    <xf numFmtId="0" fontId="39" fillId="27" borderId="0" applyNumberFormat="0" applyBorder="0" applyAlignment="0" applyProtection="0"/>
    <xf numFmtId="0" fontId="10" fillId="0" borderId="0" applyNumberFormat="0" applyFont="0" applyFill="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10" fillId="0" borderId="0" applyNumberFormat="0" applyFont="0" applyFill="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xf numFmtId="0" fontId="10" fillId="0" borderId="0" applyNumberFormat="0" applyFont="0" applyFill="0" applyBorder="0" applyAlignment="0" applyProtection="0"/>
    <xf numFmtId="0" fontId="7" fillId="0" borderId="0">
      <alignment/>
      <protection/>
    </xf>
    <xf numFmtId="0" fontId="7" fillId="0" borderId="0">
      <alignment/>
      <protection/>
    </xf>
    <xf numFmtId="0" fontId="7" fillId="0" borderId="0">
      <alignment/>
      <protection/>
    </xf>
  </cellStyleXfs>
  <cellXfs count="19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7" applyAlignment="1">
      <alignment vertical="center" wrapText="1"/>
      <protection/>
    </xf>
    <xf numFmtId="0" fontId="2" fillId="0" borderId="0" xfId="67" applyFont="1" applyAlignment="1">
      <alignment vertical="center"/>
      <protection/>
    </xf>
    <xf numFmtId="0" fontId="4" fillId="0" borderId="0" xfId="67" applyFont="1" applyAlignment="1">
      <alignment vertical="center" wrapText="1"/>
      <protection/>
    </xf>
    <xf numFmtId="0" fontId="5" fillId="0" borderId="0" xfId="67" applyFont="1" applyAlignment="1">
      <alignment horizontal="center" vertical="center" wrapText="1"/>
      <protection/>
    </xf>
    <xf numFmtId="0" fontId="2" fillId="0" borderId="0" xfId="67" applyFont="1" applyAlignment="1">
      <alignment horizontal="center" vertical="center" wrapText="1"/>
      <protection/>
    </xf>
    <xf numFmtId="0" fontId="2" fillId="0" borderId="10" xfId="67" applyFont="1" applyBorder="1" applyAlignment="1">
      <alignment vertical="center"/>
      <protection/>
    </xf>
    <xf numFmtId="0" fontId="2" fillId="0" borderId="10" xfId="67" applyFont="1" applyBorder="1" applyAlignment="1">
      <alignment vertical="center" wrapText="1"/>
      <protection/>
    </xf>
    <xf numFmtId="0" fontId="2" fillId="0" borderId="0" xfId="67" applyFont="1" applyBorder="1" applyAlignment="1">
      <alignment vertical="center" wrapText="1"/>
      <protection/>
    </xf>
    <xf numFmtId="0" fontId="2" fillId="0" borderId="11" xfId="67" applyBorder="1" applyAlignment="1">
      <alignment horizontal="center" vertical="center" wrapText="1"/>
      <protection/>
    </xf>
    <xf numFmtId="0" fontId="2" fillId="0" borderId="12" xfId="67" applyBorder="1" applyAlignment="1">
      <alignment horizontal="center" vertical="center" wrapText="1"/>
      <protection/>
    </xf>
    <xf numFmtId="0" fontId="2" fillId="0" borderId="9" xfId="67" applyBorder="1" applyAlignment="1">
      <alignment horizontal="center" vertical="center" wrapText="1"/>
      <protection/>
    </xf>
    <xf numFmtId="0" fontId="2" fillId="0" borderId="11" xfId="67" applyFont="1" applyBorder="1" applyAlignment="1">
      <alignment horizontal="center" vertical="center" wrapText="1"/>
      <protection/>
    </xf>
    <xf numFmtId="0" fontId="2" fillId="0" borderId="12" xfId="67" applyFont="1" applyBorder="1" applyAlignment="1">
      <alignment horizontal="center" vertical="center" wrapText="1"/>
      <protection/>
    </xf>
    <xf numFmtId="0" fontId="2" fillId="0" borderId="9" xfId="67" applyFont="1" applyBorder="1" applyAlignment="1">
      <alignment horizontal="center" vertical="center" wrapText="1"/>
      <protection/>
    </xf>
    <xf numFmtId="0" fontId="2" fillId="0" borderId="13" xfId="67" applyFont="1" applyBorder="1" applyAlignment="1">
      <alignment horizontal="center" vertical="center" wrapText="1"/>
      <protection/>
    </xf>
    <xf numFmtId="0" fontId="2" fillId="0" borderId="14" xfId="67"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7" applyFont="1" applyBorder="1" applyAlignment="1">
      <alignment vertical="center" wrapText="1"/>
      <protection/>
    </xf>
    <xf numFmtId="0" fontId="2" fillId="0" borderId="14" xfId="67" applyFont="1" applyBorder="1" applyAlignment="1">
      <alignment horizontal="left" vertical="center" wrapText="1"/>
      <protection/>
    </xf>
    <xf numFmtId="0" fontId="2" fillId="0" borderId="15" xfId="67" applyFont="1" applyBorder="1" applyAlignment="1">
      <alignment horizontal="left" vertical="center" wrapText="1"/>
      <protection/>
    </xf>
    <xf numFmtId="0" fontId="2" fillId="0" borderId="11" xfId="67"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7" applyBorder="1" applyAlignment="1">
      <alignment horizontal="center" vertical="center" wrapText="1"/>
      <protection/>
    </xf>
    <xf numFmtId="0" fontId="2" fillId="0" borderId="21" xfId="67" applyFont="1" applyBorder="1" applyAlignment="1">
      <alignment horizontal="left" vertical="top" wrapText="1"/>
      <protection/>
    </xf>
    <xf numFmtId="0" fontId="2" fillId="0" borderId="14" xfId="67" applyFont="1" applyBorder="1" applyAlignment="1">
      <alignment horizontal="left" vertical="top" wrapText="1"/>
      <protection/>
    </xf>
    <xf numFmtId="0" fontId="2" fillId="0" borderId="15" xfId="67" applyFont="1" applyBorder="1" applyAlignment="1">
      <alignment horizontal="left" vertical="top" wrapText="1"/>
      <protection/>
    </xf>
    <xf numFmtId="0" fontId="2" fillId="0" borderId="15" xfId="67" applyBorder="1" applyAlignment="1">
      <alignment horizontal="left" vertical="top" wrapText="1"/>
      <protection/>
    </xf>
    <xf numFmtId="0" fontId="7" fillId="0" borderId="9" xfId="67" applyFont="1" applyBorder="1" applyAlignment="1">
      <alignment horizontal="center" vertical="center" wrapText="1"/>
      <protection/>
    </xf>
    <xf numFmtId="0" fontId="2" fillId="0" borderId="9" xfId="67" applyBorder="1" applyAlignment="1">
      <alignment vertical="center" wrapText="1"/>
      <protection/>
    </xf>
    <xf numFmtId="0" fontId="2" fillId="0" borderId="9" xfId="67" applyFont="1" applyBorder="1" applyAlignment="1">
      <alignment horizontal="left" vertical="center" wrapText="1"/>
      <protection/>
    </xf>
    <xf numFmtId="0" fontId="7" fillId="0" borderId="0" xfId="67" applyNumberFormat="1" applyFont="1" applyFill="1" applyBorder="1" applyAlignment="1">
      <alignment vertical="center" wrapText="1"/>
      <protection/>
    </xf>
    <xf numFmtId="0" fontId="2" fillId="0" borderId="13" xfId="67" applyBorder="1" applyAlignment="1">
      <alignment horizontal="right" vertical="center" wrapText="1"/>
      <protection/>
    </xf>
    <xf numFmtId="0" fontId="2" fillId="0" borderId="16" xfId="67" applyBorder="1" applyAlignment="1">
      <alignment horizontal="left" vertical="top" wrapText="1"/>
      <protection/>
    </xf>
    <xf numFmtId="0" fontId="2" fillId="0" borderId="0" xfId="67" applyAlignment="1">
      <alignment vertical="center"/>
      <protection/>
    </xf>
    <xf numFmtId="0" fontId="7" fillId="0" borderId="0" xfId="67" applyFont="1" applyAlignment="1">
      <alignment vertical="center" wrapText="1"/>
      <protection/>
    </xf>
    <xf numFmtId="0" fontId="4" fillId="0" borderId="0" xfId="67" applyFont="1" applyAlignment="1">
      <alignment vertical="center"/>
      <protection/>
    </xf>
    <xf numFmtId="0" fontId="2" fillId="0" borderId="9" xfId="67" applyFont="1" applyBorder="1" applyAlignment="1">
      <alignment horizontal="left" vertical="top" wrapText="1"/>
      <protection/>
    </xf>
    <xf numFmtId="0" fontId="2" fillId="0" borderId="9" xfId="67" applyBorder="1" applyAlignment="1">
      <alignment horizontal="left" vertical="top" wrapText="1"/>
      <protection/>
    </xf>
    <xf numFmtId="0" fontId="2" fillId="0" borderId="9" xfId="67" applyBorder="1" applyAlignment="1">
      <alignment horizontal="left" vertical="center" wrapText="1"/>
      <protection/>
    </xf>
    <xf numFmtId="0" fontId="2" fillId="0" borderId="21" xfId="67" applyBorder="1" applyAlignment="1">
      <alignment horizontal="left" vertical="center" wrapText="1"/>
      <protection/>
    </xf>
    <xf numFmtId="0" fontId="2" fillId="0" borderId="11" xfId="67" applyBorder="1" applyAlignment="1">
      <alignment horizontal="left" vertical="center" wrapText="1"/>
      <protection/>
    </xf>
    <xf numFmtId="0" fontId="2" fillId="0" borderId="22" xfId="67" applyBorder="1" applyAlignment="1">
      <alignment horizontal="left" vertical="center" wrapText="1"/>
      <protection/>
    </xf>
    <xf numFmtId="0" fontId="0" fillId="33" borderId="0" xfId="0" applyFill="1" applyAlignment="1">
      <alignment horizontal="center" vertical="center" wrapText="1"/>
    </xf>
    <xf numFmtId="0" fontId="0" fillId="33" borderId="0" xfId="0" applyFill="1" applyAlignment="1">
      <alignment vertical="center" wrapText="1"/>
    </xf>
    <xf numFmtId="0" fontId="2" fillId="33" borderId="0" xfId="0" applyFont="1" applyFill="1" applyAlignment="1">
      <alignment horizontal="center" vertical="center" wrapText="1"/>
    </xf>
    <xf numFmtId="0" fontId="5" fillId="33" borderId="0" xfId="0" applyFont="1" applyFill="1" applyAlignment="1">
      <alignment horizontal="center" vertical="center" wrapText="1"/>
    </xf>
    <xf numFmtId="0" fontId="0" fillId="33" borderId="9"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wrapText="1"/>
      <protection/>
    </xf>
    <xf numFmtId="0" fontId="0" fillId="33" borderId="12" xfId="0" applyNumberFormat="1" applyFont="1" applyFill="1" applyBorder="1" applyAlignment="1" applyProtection="1">
      <alignment horizontal="center" vertical="center" wrapText="1"/>
      <protection/>
    </xf>
    <xf numFmtId="0" fontId="0" fillId="33" borderId="21" xfId="0" applyNumberFormat="1" applyFont="1" applyFill="1" applyBorder="1" applyAlignment="1" applyProtection="1">
      <alignment horizontal="center" vertical="center" wrapText="1"/>
      <protection/>
    </xf>
    <xf numFmtId="0" fontId="0" fillId="33" borderId="23" xfId="0" applyNumberFormat="1" applyFont="1" applyFill="1" applyBorder="1" applyAlignment="1" applyProtection="1">
      <alignment horizontal="center" vertical="center" wrapText="1"/>
      <protection/>
    </xf>
    <xf numFmtId="0" fontId="0" fillId="33" borderId="22" xfId="0" applyNumberFormat="1" applyFont="1" applyFill="1" applyBorder="1" applyAlignment="1" applyProtection="1">
      <alignment horizontal="center" vertical="center" wrapText="1"/>
      <protection/>
    </xf>
    <xf numFmtId="0" fontId="0" fillId="33" borderId="9"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9" xfId="0" applyFill="1" applyBorder="1" applyAlignment="1">
      <alignment horizontal="right" vertical="center" wrapText="1"/>
    </xf>
    <xf numFmtId="0" fontId="0" fillId="33" borderId="9" xfId="0" applyFont="1" applyFill="1" applyBorder="1" applyAlignment="1">
      <alignment vertical="center" wrapText="1"/>
    </xf>
    <xf numFmtId="0" fontId="0" fillId="33" borderId="13" xfId="0" applyNumberFormat="1" applyFont="1" applyFill="1" applyBorder="1" applyAlignment="1" applyProtection="1">
      <alignment horizontal="center" vertical="center" wrapText="1"/>
      <protection/>
    </xf>
    <xf numFmtId="0" fontId="0" fillId="0" borderId="0" xfId="0" applyFill="1" applyAlignment="1">
      <alignment horizontal="center" vertical="center"/>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10" xfId="0" applyBorder="1" applyAlignment="1">
      <alignment horizontal="center" vertical="center"/>
    </xf>
    <xf numFmtId="0" fontId="0"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xf>
    <xf numFmtId="181" fontId="0" fillId="0" borderId="9" xfId="0" applyNumberFormat="1" applyBorder="1" applyAlignment="1">
      <alignment horizontal="center" vertical="center"/>
    </xf>
    <xf numFmtId="0" fontId="0" fillId="0" borderId="9" xfId="0" applyFont="1" applyFill="1" applyBorder="1" applyAlignment="1">
      <alignment horizontal="center" vertical="center" wrapText="1"/>
    </xf>
    <xf numFmtId="4" fontId="0" fillId="0" borderId="9" xfId="0" applyNumberFormat="1" applyBorder="1" applyAlignment="1">
      <alignment horizontal="center" vertical="center"/>
    </xf>
    <xf numFmtId="4"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0" fontId="7" fillId="0" borderId="24" xfId="0" applyFont="1" applyBorder="1" applyAlignment="1">
      <alignment horizontal="center" vertical="center" wrapText="1"/>
    </xf>
    <xf numFmtId="0" fontId="56" fillId="0" borderId="24" xfId="0" applyFont="1" applyBorder="1" applyAlignment="1">
      <alignment horizontal="center" vertical="center" wrapText="1"/>
    </xf>
    <xf numFmtId="4" fontId="56" fillId="0" borderId="24" xfId="0" applyNumberFormat="1" applyFont="1" applyBorder="1" applyAlignment="1">
      <alignment horizontal="center" vertical="center" wrapText="1"/>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ill="1" applyAlignment="1">
      <alignment horizontal="left"/>
    </xf>
    <xf numFmtId="0" fontId="5" fillId="0" borderId="0" xfId="0" applyFont="1" applyAlignment="1">
      <alignment vertical="center"/>
    </xf>
    <xf numFmtId="0" fontId="7" fillId="0" borderId="24" xfId="0" applyFont="1" applyBorder="1" applyAlignment="1">
      <alignment horizontal="left" vertical="center" wrapText="1"/>
    </xf>
    <xf numFmtId="0" fontId="0" fillId="0" borderId="24" xfId="0" applyBorder="1" applyAlignment="1">
      <alignment horizontal="left" vertical="center" wrapText="1"/>
    </xf>
    <xf numFmtId="4" fontId="0" fillId="0" borderId="24" xfId="0" applyNumberFormat="1" applyBorder="1" applyAlignment="1">
      <alignment horizontal="center" vertical="center" wrapText="1"/>
    </xf>
    <xf numFmtId="0" fontId="10" fillId="0" borderId="24" xfId="0" applyFont="1" applyFill="1" applyBorder="1" applyAlignment="1">
      <alignment horizontal="left" vertical="center" wrapText="1"/>
    </xf>
    <xf numFmtId="0" fontId="10" fillId="0" borderId="24" xfId="0" applyFont="1" applyFill="1" applyBorder="1" applyAlignment="1">
      <alignment vertical="center" wrapText="1"/>
    </xf>
    <xf numFmtId="0" fontId="7" fillId="0" borderId="24" xfId="0" applyFont="1" applyFill="1" applyBorder="1" applyAlignment="1">
      <alignment horizontal="left" vertical="center" wrapText="1"/>
    </xf>
    <xf numFmtId="0" fontId="7" fillId="0" borderId="0" xfId="0" applyFont="1" applyAlignment="1">
      <alignment horizontal="center" vertical="center"/>
    </xf>
    <xf numFmtId="0" fontId="56" fillId="0" borderId="0" xfId="0" applyFont="1" applyAlignment="1">
      <alignment horizontal="center" vertical="center"/>
    </xf>
    <xf numFmtId="0" fontId="0" fillId="0" borderId="0" xfId="0" applyAlignment="1">
      <alignment horizontal="left" vertical="center"/>
    </xf>
    <xf numFmtId="4" fontId="10" fillId="0" borderId="24" xfId="0" applyNumberFormat="1" applyFont="1" applyFill="1" applyBorder="1" applyAlignment="1">
      <alignment horizontal="right" vertical="center" wrapText="1"/>
    </xf>
    <xf numFmtId="0" fontId="0" fillId="0" borderId="0" xfId="0" applyFont="1" applyAlignment="1">
      <alignment wrapText="1"/>
    </xf>
    <xf numFmtId="0" fontId="0" fillId="0" borderId="0" xfId="0" applyAlignment="1">
      <alignment wrapText="1"/>
    </xf>
    <xf numFmtId="0" fontId="0" fillId="0" borderId="0" xfId="0" applyFill="1" applyAlignment="1">
      <alignment wrapText="1"/>
    </xf>
    <xf numFmtId="0" fontId="5" fillId="0" borderId="0" xfId="0" applyFont="1" applyAlignment="1">
      <alignment horizontal="center" vertical="center" wrapText="1"/>
    </xf>
    <xf numFmtId="0" fontId="0" fillId="0" borderId="25" xfId="0" applyBorder="1" applyAlignment="1">
      <alignment horizontal="left" vertical="top"/>
    </xf>
    <xf numFmtId="0" fontId="10" fillId="0" borderId="24" xfId="0" applyFont="1" applyBorder="1" applyAlignment="1">
      <alignment horizontal="center" vertical="center" wrapText="1"/>
    </xf>
    <xf numFmtId="0" fontId="0" fillId="0" borderId="24" xfId="0" applyBorder="1" applyAlignment="1">
      <alignment horizontal="center" vertical="center" wrapText="1"/>
    </xf>
    <xf numFmtId="4" fontId="10" fillId="0" borderId="26" xfId="0" applyNumberFormat="1" applyFont="1" applyFill="1" applyBorder="1" applyAlignment="1">
      <alignment horizontal="right" vertical="center" wrapText="1"/>
    </xf>
    <xf numFmtId="0" fontId="0" fillId="0" borderId="26" xfId="0" applyBorder="1" applyAlignment="1">
      <alignment horizontal="center" vertical="center" wrapText="1"/>
    </xf>
    <xf numFmtId="4" fontId="10" fillId="0" borderId="27" xfId="0" applyNumberFormat="1" applyFont="1" applyFill="1" applyBorder="1" applyAlignment="1">
      <alignment horizontal="right" vertical="center" wrapText="1"/>
    </xf>
    <xf numFmtId="4" fontId="10" fillId="0" borderId="9" xfId="0" applyNumberFormat="1" applyFont="1" applyFill="1" applyBorder="1" applyAlignment="1">
      <alignment horizontal="right" vertical="center" wrapText="1"/>
    </xf>
    <xf numFmtId="0" fontId="0" fillId="0" borderId="0" xfId="0" applyBorder="1" applyAlignment="1">
      <alignment horizontal="center" vertical="center" wrapText="1"/>
    </xf>
    <xf numFmtId="0" fontId="0" fillId="0" borderId="0" xfId="0" applyFont="1" applyFill="1" applyAlignment="1">
      <alignment horizontal="center" vertical="top"/>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ill="1" applyBorder="1" applyAlignment="1">
      <alignment horizontal="center" vertical="center" wrapText="1"/>
    </xf>
    <xf numFmtId="4" fontId="0" fillId="34"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5" fillId="0" borderId="0" xfId="0" applyFont="1" applyFill="1" applyAlignment="1">
      <alignment horizontal="center" vertical="center"/>
    </xf>
    <xf numFmtId="0" fontId="57" fillId="33" borderId="9" xfId="0" applyFont="1" applyFill="1" applyBorder="1" applyAlignment="1">
      <alignment horizontal="center" vertical="center"/>
    </xf>
    <xf numFmtId="0" fontId="0" fillId="0" borderId="0" xfId="0" applyAlignment="1">
      <alignment horizontal="centerContinuous" vertical="center"/>
    </xf>
    <xf numFmtId="0" fontId="0" fillId="0" borderId="0" xfId="0" applyAlignment="1">
      <alignment horizontal="right"/>
    </xf>
    <xf numFmtId="0" fontId="0" fillId="0" borderId="23" xfId="0" applyNumberFormat="1" applyFont="1" applyFill="1" applyBorder="1" applyAlignment="1" applyProtection="1">
      <alignment horizontal="center" vertical="center" wrapText="1"/>
      <protection/>
    </xf>
    <xf numFmtId="182" fontId="0" fillId="0" borderId="9" xfId="0" applyNumberFormat="1" applyFont="1" applyFill="1" applyBorder="1" applyAlignment="1" applyProtection="1">
      <alignment horizontal="center" vertical="center"/>
      <protection/>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2" fillId="0" borderId="9" xfId="0" applyFont="1" applyBorder="1" applyAlignment="1">
      <alignment horizontal="center" vertical="center"/>
    </xf>
    <xf numFmtId="0" fontId="7" fillId="0" borderId="9" xfId="0" applyFont="1" applyBorder="1" applyAlignment="1">
      <alignment horizontal="left" vertical="center"/>
    </xf>
    <xf numFmtId="0" fontId="2" fillId="0" borderId="9" xfId="0" applyFont="1" applyBorder="1" applyAlignment="1">
      <alignment horizontal="left" vertical="center"/>
    </xf>
    <xf numFmtId="0" fontId="2" fillId="0" borderId="21"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2 4" xfId="68"/>
    <cellStyle name="常规 3" xfId="69"/>
    <cellStyle name="常规 4"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96" t="s">
        <v>1</v>
      </c>
    </row>
    <row r="3" spans="1:14" ht="93.75" customHeight="1">
      <c r="A3" s="197"/>
      <c r="N3" s="117"/>
    </row>
    <row r="4" ht="81.75" customHeight="1">
      <c r="A4" s="198" t="s">
        <v>2</v>
      </c>
    </row>
    <row r="5" ht="40.5" customHeight="1">
      <c r="A5" s="198" t="s">
        <v>3</v>
      </c>
    </row>
    <row r="6" ht="36.75" customHeight="1">
      <c r="A6" s="19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G47"/>
  <sheetViews>
    <sheetView showGridLines="0" showZeros="0" workbookViewId="0" topLeftCell="A7">
      <selection activeCell="E27" sqref="E27"/>
    </sheetView>
  </sheetViews>
  <sheetFormatPr defaultColWidth="9.16015625" defaultRowHeight="12.75" customHeight="1"/>
  <cols>
    <col min="1" max="1" width="19" style="0" customWidth="1"/>
    <col min="2" max="2" width="31.66015625" style="0" customWidth="1"/>
    <col min="3" max="6" width="21.33203125" style="0" customWidth="1"/>
    <col min="7" max="7" width="18" style="0" customWidth="1"/>
  </cols>
  <sheetData>
    <row r="1" ht="30" customHeight="1">
      <c r="A1" s="117" t="s">
        <v>25</v>
      </c>
    </row>
    <row r="2" spans="1:6" ht="28.5" customHeight="1">
      <c r="A2" s="75" t="s">
        <v>313</v>
      </c>
      <c r="B2" s="75"/>
      <c r="C2" s="75"/>
      <c r="D2" s="75"/>
      <c r="E2" s="75"/>
      <c r="F2" s="75"/>
    </row>
    <row r="3" ht="22.5" customHeight="1">
      <c r="F3" s="4" t="s">
        <v>48</v>
      </c>
    </row>
    <row r="4" spans="1:7" ht="22.5" customHeight="1">
      <c r="A4" s="128" t="s">
        <v>228</v>
      </c>
      <c r="B4" s="128" t="s">
        <v>229</v>
      </c>
      <c r="C4" s="128" t="s">
        <v>230</v>
      </c>
      <c r="D4" s="128" t="s">
        <v>231</v>
      </c>
      <c r="E4" s="128" t="s">
        <v>129</v>
      </c>
      <c r="F4" s="128" t="s">
        <v>162</v>
      </c>
      <c r="G4" s="128" t="s">
        <v>163</v>
      </c>
    </row>
    <row r="5" spans="1:7" ht="21.75" customHeight="1">
      <c r="A5" s="129" t="s">
        <v>166</v>
      </c>
      <c r="B5" s="129" t="s">
        <v>129</v>
      </c>
      <c r="C5" s="129" t="s">
        <v>166</v>
      </c>
      <c r="D5" s="129" t="s">
        <v>166</v>
      </c>
      <c r="E5" s="130">
        <f>E6+E24+E43</f>
        <v>1359.58</v>
      </c>
      <c r="F5" s="130">
        <f>F6+F24+F43</f>
        <v>1074.6899999999998</v>
      </c>
      <c r="G5" s="130">
        <v>284.89</v>
      </c>
    </row>
    <row r="6" spans="1:7" ht="17.25" customHeight="1">
      <c r="A6" s="129" t="s">
        <v>232</v>
      </c>
      <c r="B6" s="129" t="s">
        <v>233</v>
      </c>
      <c r="C6" s="129" t="s">
        <v>166</v>
      </c>
      <c r="D6" s="129" t="s">
        <v>166</v>
      </c>
      <c r="E6" s="130">
        <f>F6+G6</f>
        <v>997.1899999999999</v>
      </c>
      <c r="F6" s="130">
        <f>F7+F8+F9+F10+F11+F12+F13+F14+F15+F16+F17+F18+F19+F20+F21+F22+F23</f>
        <v>997.1899999999999</v>
      </c>
      <c r="G6" s="130">
        <f>G7+G8+G9+G10+G11+G12+G13+G14+G15+G16+G17+G18+G19+G20+G21+G22+G23</f>
        <v>0</v>
      </c>
    </row>
    <row r="7" spans="1:7" ht="17.25" customHeight="1">
      <c r="A7" s="130" t="s">
        <v>234</v>
      </c>
      <c r="B7" s="130" t="s">
        <v>235</v>
      </c>
      <c r="C7" s="130" t="s">
        <v>314</v>
      </c>
      <c r="D7" s="130" t="s">
        <v>236</v>
      </c>
      <c r="E7" s="130">
        <v>146.23</v>
      </c>
      <c r="F7" s="130">
        <v>146.23</v>
      </c>
      <c r="G7" s="130">
        <v>0</v>
      </c>
    </row>
    <row r="8" spans="1:7" ht="17.25" customHeight="1">
      <c r="A8" s="130" t="s">
        <v>234</v>
      </c>
      <c r="B8" s="130" t="s">
        <v>235</v>
      </c>
      <c r="C8" s="130" t="s">
        <v>315</v>
      </c>
      <c r="D8" s="130" t="s">
        <v>233</v>
      </c>
      <c r="E8" s="130">
        <v>202.17</v>
      </c>
      <c r="F8" s="130">
        <v>202.17</v>
      </c>
      <c r="G8" s="130">
        <v>0</v>
      </c>
    </row>
    <row r="9" spans="1:7" ht="17.25" customHeight="1">
      <c r="A9" s="130" t="s">
        <v>237</v>
      </c>
      <c r="B9" s="130" t="s">
        <v>238</v>
      </c>
      <c r="C9" s="130" t="s">
        <v>314</v>
      </c>
      <c r="D9" s="130" t="s">
        <v>236</v>
      </c>
      <c r="E9" s="130">
        <v>111.07</v>
      </c>
      <c r="F9" s="130">
        <v>111.07</v>
      </c>
      <c r="G9" s="130">
        <v>0</v>
      </c>
    </row>
    <row r="10" spans="1:7" ht="17.25" customHeight="1">
      <c r="A10" s="130" t="s">
        <v>237</v>
      </c>
      <c r="B10" s="130" t="s">
        <v>238</v>
      </c>
      <c r="C10" s="130" t="s">
        <v>315</v>
      </c>
      <c r="D10" s="130" t="s">
        <v>233</v>
      </c>
      <c r="E10" s="130">
        <v>16.74</v>
      </c>
      <c r="F10" s="130">
        <v>16.74</v>
      </c>
      <c r="G10" s="130">
        <v>0</v>
      </c>
    </row>
    <row r="11" spans="1:7" ht="17.25" customHeight="1">
      <c r="A11" s="130" t="s">
        <v>239</v>
      </c>
      <c r="B11" s="130" t="s">
        <v>240</v>
      </c>
      <c r="C11" s="130" t="s">
        <v>314</v>
      </c>
      <c r="D11" s="130" t="s">
        <v>236</v>
      </c>
      <c r="E11" s="130">
        <v>11.38</v>
      </c>
      <c r="F11" s="130">
        <v>11.38</v>
      </c>
      <c r="G11" s="130">
        <v>0</v>
      </c>
    </row>
    <row r="12" spans="1:7" ht="17.25" customHeight="1">
      <c r="A12" s="130" t="s">
        <v>239</v>
      </c>
      <c r="B12" s="130" t="s">
        <v>240</v>
      </c>
      <c r="C12" s="130" t="s">
        <v>315</v>
      </c>
      <c r="D12" s="130" t="s">
        <v>233</v>
      </c>
      <c r="E12" s="130">
        <v>15.58</v>
      </c>
      <c r="F12" s="130">
        <v>15.58</v>
      </c>
      <c r="G12" s="130">
        <v>0</v>
      </c>
    </row>
    <row r="13" spans="1:7" ht="17.25" customHeight="1">
      <c r="A13" s="130" t="s">
        <v>241</v>
      </c>
      <c r="B13" s="130" t="s">
        <v>242</v>
      </c>
      <c r="C13" s="130" t="s">
        <v>316</v>
      </c>
      <c r="D13" s="130" t="s">
        <v>243</v>
      </c>
      <c r="E13" s="130">
        <v>6.74</v>
      </c>
      <c r="F13" s="130">
        <v>6.74</v>
      </c>
      <c r="G13" s="130">
        <v>0</v>
      </c>
    </row>
    <row r="14" spans="1:7" ht="17.25" customHeight="1">
      <c r="A14" s="130" t="s">
        <v>241</v>
      </c>
      <c r="B14" s="130" t="s">
        <v>242</v>
      </c>
      <c r="C14" s="130" t="s">
        <v>315</v>
      </c>
      <c r="D14" s="130" t="s">
        <v>233</v>
      </c>
      <c r="E14" s="130">
        <v>190.63</v>
      </c>
      <c r="F14" s="130">
        <v>190.63</v>
      </c>
      <c r="G14" s="130">
        <v>0</v>
      </c>
    </row>
    <row r="15" spans="1:7" ht="17.25" customHeight="1">
      <c r="A15" s="130" t="s">
        <v>245</v>
      </c>
      <c r="B15" s="130" t="s">
        <v>246</v>
      </c>
      <c r="C15" s="130" t="s">
        <v>317</v>
      </c>
      <c r="D15" s="130" t="s">
        <v>244</v>
      </c>
      <c r="E15" s="130">
        <v>38.89</v>
      </c>
      <c r="F15" s="130">
        <v>38.89</v>
      </c>
      <c r="G15" s="130">
        <v>0</v>
      </c>
    </row>
    <row r="16" spans="1:7" ht="17.25" customHeight="1">
      <c r="A16" s="130" t="s">
        <v>245</v>
      </c>
      <c r="B16" s="130" t="s">
        <v>246</v>
      </c>
      <c r="C16" s="130" t="s">
        <v>315</v>
      </c>
      <c r="D16" s="130" t="s">
        <v>233</v>
      </c>
      <c r="E16" s="130">
        <v>58.39</v>
      </c>
      <c r="F16" s="130">
        <v>58.39</v>
      </c>
      <c r="G16" s="130">
        <v>0</v>
      </c>
    </row>
    <row r="17" spans="1:7" ht="17.25" customHeight="1">
      <c r="A17" s="130" t="s">
        <v>247</v>
      </c>
      <c r="B17" s="130" t="s">
        <v>248</v>
      </c>
      <c r="C17" s="130" t="s">
        <v>317</v>
      </c>
      <c r="D17" s="130" t="s">
        <v>244</v>
      </c>
      <c r="E17" s="130">
        <v>25.45</v>
      </c>
      <c r="F17" s="130">
        <v>25.45</v>
      </c>
      <c r="G17" s="130">
        <v>0</v>
      </c>
    </row>
    <row r="18" spans="1:7" ht="17.25" customHeight="1">
      <c r="A18" s="130" t="s">
        <v>247</v>
      </c>
      <c r="B18" s="130" t="s">
        <v>248</v>
      </c>
      <c r="C18" s="130" t="s">
        <v>315</v>
      </c>
      <c r="D18" s="130" t="s">
        <v>233</v>
      </c>
      <c r="E18" s="130">
        <v>39.31</v>
      </c>
      <c r="F18" s="130">
        <v>39.31</v>
      </c>
      <c r="G18" s="130">
        <v>0</v>
      </c>
    </row>
    <row r="19" spans="1:7" ht="17.25" customHeight="1">
      <c r="A19" s="130" t="s">
        <v>249</v>
      </c>
      <c r="B19" s="130" t="s">
        <v>250</v>
      </c>
      <c r="C19" s="130" t="s">
        <v>317</v>
      </c>
      <c r="D19" s="130" t="s">
        <v>244</v>
      </c>
      <c r="E19" s="130">
        <v>2.16</v>
      </c>
      <c r="F19" s="130">
        <v>2.16</v>
      </c>
      <c r="G19" s="130">
        <v>0</v>
      </c>
    </row>
    <row r="20" spans="1:7" ht="17.25" customHeight="1">
      <c r="A20" s="130" t="s">
        <v>249</v>
      </c>
      <c r="B20" s="130" t="s">
        <v>250</v>
      </c>
      <c r="C20" s="130" t="s">
        <v>315</v>
      </c>
      <c r="D20" s="130" t="s">
        <v>233</v>
      </c>
      <c r="E20" s="130">
        <v>6.7</v>
      </c>
      <c r="F20" s="130">
        <v>6.7</v>
      </c>
      <c r="G20" s="130">
        <v>0</v>
      </c>
    </row>
    <row r="21" spans="1:7" ht="17.25" customHeight="1">
      <c r="A21" s="130" t="s">
        <v>252</v>
      </c>
      <c r="B21" s="130" t="s">
        <v>253</v>
      </c>
      <c r="C21" s="130" t="s">
        <v>318</v>
      </c>
      <c r="D21" s="130" t="s">
        <v>251</v>
      </c>
      <c r="E21" s="130">
        <v>30.58</v>
      </c>
      <c r="F21" s="130">
        <v>30.58</v>
      </c>
      <c r="G21" s="130">
        <v>0</v>
      </c>
    </row>
    <row r="22" spans="1:7" ht="17.25" customHeight="1">
      <c r="A22" s="130" t="s">
        <v>252</v>
      </c>
      <c r="B22" s="130" t="s">
        <v>253</v>
      </c>
      <c r="C22" s="130" t="s">
        <v>315</v>
      </c>
      <c r="D22" s="130" t="s">
        <v>233</v>
      </c>
      <c r="E22" s="130">
        <v>47.15</v>
      </c>
      <c r="F22" s="130">
        <v>47.15</v>
      </c>
      <c r="G22" s="130">
        <v>0</v>
      </c>
    </row>
    <row r="23" spans="1:7" ht="17.25" customHeight="1">
      <c r="A23" s="130" t="s">
        <v>254</v>
      </c>
      <c r="B23" s="130" t="s">
        <v>255</v>
      </c>
      <c r="C23" s="130" t="s">
        <v>315</v>
      </c>
      <c r="D23" s="130" t="s">
        <v>233</v>
      </c>
      <c r="E23" s="130">
        <v>48.02</v>
      </c>
      <c r="F23" s="130">
        <v>48.02</v>
      </c>
      <c r="G23" s="130">
        <v>0</v>
      </c>
    </row>
    <row r="24" spans="1:7" ht="17.25" customHeight="1">
      <c r="A24" s="130" t="s">
        <v>256</v>
      </c>
      <c r="B24" s="130" t="s">
        <v>257</v>
      </c>
      <c r="C24" s="130" t="s">
        <v>166</v>
      </c>
      <c r="D24" s="130" t="s">
        <v>166</v>
      </c>
      <c r="E24" s="130">
        <f aca="true" t="shared" si="0" ref="E24:E34">F24+G24</f>
        <v>306.31</v>
      </c>
      <c r="F24" s="130">
        <v>21.42</v>
      </c>
      <c r="G24" s="130">
        <v>284.89</v>
      </c>
    </row>
    <row r="25" spans="1:7" ht="12.75" customHeight="1">
      <c r="A25" s="130" t="s">
        <v>258</v>
      </c>
      <c r="B25" s="130" t="s">
        <v>259</v>
      </c>
      <c r="C25" s="130" t="s">
        <v>319</v>
      </c>
      <c r="D25" s="130" t="s">
        <v>260</v>
      </c>
      <c r="E25" s="130">
        <f t="shared" si="0"/>
        <v>13.42</v>
      </c>
      <c r="F25" s="130">
        <v>0</v>
      </c>
      <c r="G25" s="130">
        <v>13.42</v>
      </c>
    </row>
    <row r="26" spans="1:7" ht="12.75" customHeight="1">
      <c r="A26" s="130" t="s">
        <v>258</v>
      </c>
      <c r="B26" s="130" t="s">
        <v>259</v>
      </c>
      <c r="C26" s="130" t="s">
        <v>320</v>
      </c>
      <c r="D26" s="130" t="s">
        <v>257</v>
      </c>
      <c r="E26" s="130">
        <f t="shared" si="0"/>
        <v>17.83</v>
      </c>
      <c r="F26" s="130">
        <v>0</v>
      </c>
      <c r="G26" s="130">
        <v>17.83</v>
      </c>
    </row>
    <row r="27" spans="1:7" ht="12.75" customHeight="1">
      <c r="A27" s="130" t="s">
        <v>261</v>
      </c>
      <c r="B27" s="130" t="s">
        <v>262</v>
      </c>
      <c r="C27" s="130" t="s">
        <v>319</v>
      </c>
      <c r="D27" s="130" t="s">
        <v>260</v>
      </c>
      <c r="E27" s="130">
        <f t="shared" si="0"/>
        <v>6.59</v>
      </c>
      <c r="F27" s="130">
        <v>0</v>
      </c>
      <c r="G27" s="130">
        <v>6.59</v>
      </c>
    </row>
    <row r="28" spans="1:7" ht="12.75" customHeight="1">
      <c r="A28" s="130" t="s">
        <v>261</v>
      </c>
      <c r="B28" s="130" t="s">
        <v>262</v>
      </c>
      <c r="C28" s="130" t="s">
        <v>320</v>
      </c>
      <c r="D28" s="130" t="s">
        <v>257</v>
      </c>
      <c r="E28" s="130">
        <f t="shared" si="0"/>
        <v>7</v>
      </c>
      <c r="F28" s="130">
        <v>0</v>
      </c>
      <c r="G28" s="130">
        <v>7</v>
      </c>
    </row>
    <row r="29" spans="1:7" ht="12.75" customHeight="1">
      <c r="A29" s="130" t="s">
        <v>266</v>
      </c>
      <c r="B29" s="130" t="s">
        <v>267</v>
      </c>
      <c r="C29" s="130" t="s">
        <v>319</v>
      </c>
      <c r="D29" s="130" t="s">
        <v>260</v>
      </c>
      <c r="E29" s="130">
        <f t="shared" si="0"/>
        <v>0.6</v>
      </c>
      <c r="F29" s="130">
        <v>0</v>
      </c>
      <c r="G29" s="130">
        <v>0.6</v>
      </c>
    </row>
    <row r="30" spans="1:7" ht="12.75" customHeight="1">
      <c r="A30" s="130" t="s">
        <v>266</v>
      </c>
      <c r="B30" s="130" t="s">
        <v>267</v>
      </c>
      <c r="C30" s="130" t="s">
        <v>320</v>
      </c>
      <c r="D30" s="130" t="s">
        <v>257</v>
      </c>
      <c r="E30" s="130">
        <f t="shared" si="0"/>
        <v>2.4</v>
      </c>
      <c r="F30" s="130">
        <v>0</v>
      </c>
      <c r="G30" s="130">
        <v>2.4</v>
      </c>
    </row>
    <row r="31" spans="1:7" ht="12.75" customHeight="1">
      <c r="A31" s="130" t="s">
        <v>268</v>
      </c>
      <c r="B31" s="130" t="s">
        <v>269</v>
      </c>
      <c r="C31" s="130" t="s">
        <v>319</v>
      </c>
      <c r="D31" s="130" t="s">
        <v>260</v>
      </c>
      <c r="E31" s="130">
        <f t="shared" si="0"/>
        <v>10</v>
      </c>
      <c r="F31" s="130">
        <v>0</v>
      </c>
      <c r="G31" s="130">
        <v>10</v>
      </c>
    </row>
    <row r="32" spans="1:7" ht="12.75" customHeight="1">
      <c r="A32" s="130" t="s">
        <v>268</v>
      </c>
      <c r="B32" s="130" t="s">
        <v>269</v>
      </c>
      <c r="C32" s="130" t="s">
        <v>320</v>
      </c>
      <c r="D32" s="130" t="s">
        <v>257</v>
      </c>
      <c r="E32" s="130">
        <f t="shared" si="0"/>
        <v>8</v>
      </c>
      <c r="F32" s="130">
        <v>0</v>
      </c>
      <c r="G32" s="130">
        <v>8</v>
      </c>
    </row>
    <row r="33" spans="1:7" ht="12.75" customHeight="1">
      <c r="A33" s="130" t="s">
        <v>270</v>
      </c>
      <c r="B33" s="130" t="s">
        <v>271</v>
      </c>
      <c r="C33" s="130" t="s">
        <v>320</v>
      </c>
      <c r="D33" s="130" t="s">
        <v>257</v>
      </c>
      <c r="E33" s="130">
        <f t="shared" si="0"/>
        <v>2.5</v>
      </c>
      <c r="F33" s="130">
        <v>0</v>
      </c>
      <c r="G33" s="130">
        <v>2.5</v>
      </c>
    </row>
    <row r="34" spans="1:7" ht="12.75" customHeight="1">
      <c r="A34" s="130" t="s">
        <v>272</v>
      </c>
      <c r="B34" s="130" t="s">
        <v>273</v>
      </c>
      <c r="C34" s="130" t="s">
        <v>319</v>
      </c>
      <c r="D34" s="130" t="s">
        <v>260</v>
      </c>
      <c r="E34" s="130">
        <f t="shared" si="0"/>
        <v>180</v>
      </c>
      <c r="F34" s="130">
        <v>0</v>
      </c>
      <c r="G34" s="130">
        <v>180</v>
      </c>
    </row>
    <row r="35" spans="1:7" ht="12.75" customHeight="1">
      <c r="A35" s="130" t="s">
        <v>278</v>
      </c>
      <c r="B35" s="130" t="s">
        <v>279</v>
      </c>
      <c r="C35" s="130" t="s">
        <v>321</v>
      </c>
      <c r="D35" s="130" t="s">
        <v>277</v>
      </c>
      <c r="E35" s="130">
        <v>0.79</v>
      </c>
      <c r="F35" s="130">
        <v>0</v>
      </c>
      <c r="G35" s="130">
        <v>0.79</v>
      </c>
    </row>
    <row r="36" spans="1:7" ht="12.75" customHeight="1">
      <c r="A36" s="130" t="s">
        <v>280</v>
      </c>
      <c r="B36" s="130" t="s">
        <v>281</v>
      </c>
      <c r="C36" s="130" t="s">
        <v>320</v>
      </c>
      <c r="D36" s="130" t="s">
        <v>257</v>
      </c>
      <c r="E36" s="130">
        <v>3.61</v>
      </c>
      <c r="F36" s="130">
        <v>0</v>
      </c>
      <c r="G36" s="130">
        <v>3.61</v>
      </c>
    </row>
    <row r="37" spans="1:7" ht="12.75" customHeight="1">
      <c r="A37" s="130" t="s">
        <v>285</v>
      </c>
      <c r="B37" s="130" t="s">
        <v>286</v>
      </c>
      <c r="C37" s="130" t="s">
        <v>319</v>
      </c>
      <c r="D37" s="130" t="s">
        <v>260</v>
      </c>
      <c r="E37" s="130">
        <f aca="true" t="shared" si="1" ref="E36:E47">F37+G37</f>
        <v>4.76</v>
      </c>
      <c r="F37" s="130">
        <v>0</v>
      </c>
      <c r="G37" s="130">
        <v>4.76</v>
      </c>
    </row>
    <row r="38" spans="1:7" ht="12.75" customHeight="1">
      <c r="A38" s="130" t="s">
        <v>285</v>
      </c>
      <c r="B38" s="130" t="s">
        <v>286</v>
      </c>
      <c r="C38" s="130" t="s">
        <v>320</v>
      </c>
      <c r="D38" s="130" t="s">
        <v>257</v>
      </c>
      <c r="E38" s="130">
        <f t="shared" si="1"/>
        <v>5.54</v>
      </c>
      <c r="F38" s="130">
        <v>0</v>
      </c>
      <c r="G38" s="130">
        <v>5.54</v>
      </c>
    </row>
    <row r="39" spans="1:7" ht="12.75" customHeight="1">
      <c r="A39" s="130" t="s">
        <v>287</v>
      </c>
      <c r="B39" s="130" t="s">
        <v>288</v>
      </c>
      <c r="C39" s="130" t="s">
        <v>319</v>
      </c>
      <c r="D39" s="130" t="s">
        <v>260</v>
      </c>
      <c r="E39" s="130">
        <f t="shared" si="1"/>
        <v>30.42</v>
      </c>
      <c r="F39" s="130">
        <v>21.42</v>
      </c>
      <c r="G39" s="130">
        <v>9</v>
      </c>
    </row>
    <row r="40" spans="1:7" ht="12.75" customHeight="1">
      <c r="A40" s="130" t="s">
        <v>287</v>
      </c>
      <c r="B40" s="130" t="s">
        <v>288</v>
      </c>
      <c r="C40" s="130" t="s">
        <v>320</v>
      </c>
      <c r="D40" s="130" t="s">
        <v>257</v>
      </c>
      <c r="E40" s="130">
        <f t="shared" si="1"/>
        <v>7.85</v>
      </c>
      <c r="F40" s="130">
        <v>0</v>
      </c>
      <c r="G40" s="130">
        <v>7.85</v>
      </c>
    </row>
    <row r="41" spans="1:7" ht="12.75" customHeight="1">
      <c r="A41" s="130" t="s">
        <v>290</v>
      </c>
      <c r="B41" s="130" t="s">
        <v>291</v>
      </c>
      <c r="C41" s="130" t="s">
        <v>322</v>
      </c>
      <c r="D41" s="130" t="s">
        <v>284</v>
      </c>
      <c r="E41" s="130">
        <f t="shared" si="1"/>
        <v>3</v>
      </c>
      <c r="F41" s="130">
        <v>0</v>
      </c>
      <c r="G41" s="130">
        <v>3</v>
      </c>
    </row>
    <row r="42" spans="1:7" ht="12.75" customHeight="1">
      <c r="A42" s="130" t="s">
        <v>290</v>
      </c>
      <c r="B42" s="130" t="s">
        <v>291</v>
      </c>
      <c r="C42" s="130" t="s">
        <v>320</v>
      </c>
      <c r="D42" s="130" t="s">
        <v>257</v>
      </c>
      <c r="E42" s="130">
        <f t="shared" si="1"/>
        <v>2</v>
      </c>
      <c r="F42" s="130">
        <v>0</v>
      </c>
      <c r="G42" s="130">
        <v>2</v>
      </c>
    </row>
    <row r="43" spans="1:7" ht="12.75" customHeight="1">
      <c r="A43" s="130" t="s">
        <v>293</v>
      </c>
      <c r="B43" s="130" t="s">
        <v>294</v>
      </c>
      <c r="C43" s="130" t="s">
        <v>166</v>
      </c>
      <c r="D43" s="130" t="s">
        <v>166</v>
      </c>
      <c r="E43" s="130">
        <f t="shared" si="1"/>
        <v>56.08</v>
      </c>
      <c r="F43" s="130">
        <v>56.08</v>
      </c>
      <c r="G43" s="130">
        <v>0</v>
      </c>
    </row>
    <row r="44" spans="1:7" ht="12.75" customHeight="1">
      <c r="A44" s="130" t="s">
        <v>295</v>
      </c>
      <c r="B44" s="130" t="s">
        <v>296</v>
      </c>
      <c r="C44" s="130" t="s">
        <v>323</v>
      </c>
      <c r="D44" s="130" t="s">
        <v>289</v>
      </c>
      <c r="E44" s="130">
        <f t="shared" si="1"/>
        <v>23.76</v>
      </c>
      <c r="F44" s="130">
        <v>23.76</v>
      </c>
      <c r="G44" s="130">
        <v>0</v>
      </c>
    </row>
    <row r="45" spans="1:7" ht="12.75" customHeight="1">
      <c r="A45" s="130" t="s">
        <v>297</v>
      </c>
      <c r="B45" s="130" t="s">
        <v>298</v>
      </c>
      <c r="C45" s="130" t="s">
        <v>323</v>
      </c>
      <c r="D45" s="130" t="s">
        <v>289</v>
      </c>
      <c r="E45" s="130">
        <f t="shared" si="1"/>
        <v>11.01</v>
      </c>
      <c r="F45" s="130">
        <v>11.01</v>
      </c>
      <c r="G45" s="130">
        <v>0</v>
      </c>
    </row>
    <row r="46" spans="1:7" ht="12.75" customHeight="1">
      <c r="A46" s="130" t="s">
        <v>300</v>
      </c>
      <c r="B46" s="130" t="s">
        <v>301</v>
      </c>
      <c r="C46" s="130" t="s">
        <v>324</v>
      </c>
      <c r="D46" s="130" t="s">
        <v>292</v>
      </c>
      <c r="E46" s="130">
        <f t="shared" si="1"/>
        <v>10.37</v>
      </c>
      <c r="F46" s="130">
        <v>10.37</v>
      </c>
      <c r="G46" s="130">
        <v>0</v>
      </c>
    </row>
    <row r="47" spans="1:7" ht="12.75" customHeight="1">
      <c r="A47" s="130" t="s">
        <v>302</v>
      </c>
      <c r="B47" s="130" t="s">
        <v>303</v>
      </c>
      <c r="C47" s="130" t="s">
        <v>324</v>
      </c>
      <c r="D47" s="130" t="s">
        <v>292</v>
      </c>
      <c r="E47" s="130">
        <f t="shared" si="1"/>
        <v>10.94</v>
      </c>
      <c r="F47" s="130">
        <v>10.94</v>
      </c>
      <c r="G47" s="130">
        <v>0</v>
      </c>
    </row>
  </sheetData>
  <sheetProtection/>
  <mergeCells count="1">
    <mergeCell ref="A2:F2"/>
  </mergeCells>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13" sqref="C13:C1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9" t="s">
        <v>27</v>
      </c>
      <c r="B1" s="100"/>
      <c r="C1" s="100"/>
      <c r="D1" s="100"/>
      <c r="E1" s="100"/>
      <c r="F1" s="101"/>
    </row>
    <row r="2" spans="1:6" ht="16.5" customHeight="1">
      <c r="A2" s="102" t="s">
        <v>325</v>
      </c>
      <c r="B2" s="102"/>
      <c r="C2" s="102"/>
      <c r="D2" s="102"/>
      <c r="E2" s="102"/>
      <c r="F2" s="102"/>
    </row>
    <row r="3" spans="1:6" ht="16.5" customHeight="1">
      <c r="A3" s="103"/>
      <c r="B3" s="103"/>
      <c r="C3" s="104"/>
      <c r="D3" s="104"/>
      <c r="E3" s="105"/>
      <c r="F3" s="105" t="s">
        <v>48</v>
      </c>
    </row>
    <row r="4" spans="1:6" ht="16.5" customHeight="1">
      <c r="A4" s="106" t="s">
        <v>49</v>
      </c>
      <c r="B4" s="106"/>
      <c r="C4" s="106" t="s">
        <v>50</v>
      </c>
      <c r="D4" s="106"/>
      <c r="E4" s="106"/>
      <c r="F4" s="106"/>
    </row>
    <row r="5" spans="1:6" ht="16.5" customHeight="1">
      <c r="A5" s="106" t="s">
        <v>51</v>
      </c>
      <c r="B5" s="106" t="s">
        <v>52</v>
      </c>
      <c r="C5" s="106" t="s">
        <v>151</v>
      </c>
      <c r="D5" s="107" t="s">
        <v>52</v>
      </c>
      <c r="E5" s="106" t="s">
        <v>54</v>
      </c>
      <c r="F5" s="106" t="s">
        <v>52</v>
      </c>
    </row>
    <row r="6" spans="1:6" ht="16.5" customHeight="1">
      <c r="A6" s="108" t="s">
        <v>326</v>
      </c>
      <c r="B6" s="109"/>
      <c r="C6" s="110" t="s">
        <v>327</v>
      </c>
      <c r="D6" s="111"/>
      <c r="E6" s="112" t="s">
        <v>328</v>
      </c>
      <c r="F6" s="113">
        <f>SUM(F7:F10)</f>
        <v>0</v>
      </c>
    </row>
    <row r="7" spans="1:6" ht="16.5" customHeight="1">
      <c r="A7" s="114"/>
      <c r="B7" s="109"/>
      <c r="C7" s="110" t="s">
        <v>329</v>
      </c>
      <c r="D7" s="111"/>
      <c r="E7" s="115" t="s">
        <v>330</v>
      </c>
      <c r="F7" s="116"/>
    </row>
    <row r="8" spans="1:8" ht="16.5" customHeight="1">
      <c r="A8" s="114"/>
      <c r="B8" s="109"/>
      <c r="C8" s="110" t="s">
        <v>331</v>
      </c>
      <c r="D8" s="111"/>
      <c r="E8" s="115" t="s">
        <v>332</v>
      </c>
      <c r="F8" s="116"/>
      <c r="H8" s="117"/>
    </row>
    <row r="9" spans="1:6" ht="16.5" customHeight="1">
      <c r="A9" s="108"/>
      <c r="B9" s="109"/>
      <c r="C9" s="110" t="s">
        <v>333</v>
      </c>
      <c r="D9" s="111"/>
      <c r="E9" s="115" t="s">
        <v>334</v>
      </c>
      <c r="F9" s="116"/>
    </row>
    <row r="10" spans="1:7" ht="16.5" customHeight="1">
      <c r="A10" s="108"/>
      <c r="B10" s="109"/>
      <c r="C10" s="110" t="s">
        <v>335</v>
      </c>
      <c r="D10" s="111"/>
      <c r="E10" s="115" t="s">
        <v>336</v>
      </c>
      <c r="F10" s="116"/>
      <c r="G10" s="117"/>
    </row>
    <row r="11" spans="1:7" ht="16.5" customHeight="1">
      <c r="A11" s="114"/>
      <c r="B11" s="109"/>
      <c r="C11" s="110" t="s">
        <v>337</v>
      </c>
      <c r="D11" s="111"/>
      <c r="E11" s="115" t="s">
        <v>338</v>
      </c>
      <c r="F11" s="113">
        <f>SUM(F12:F21)</f>
        <v>0</v>
      </c>
      <c r="G11" s="117"/>
    </row>
    <row r="12" spans="1:7" ht="16.5" customHeight="1">
      <c r="A12" s="114"/>
      <c r="B12" s="109"/>
      <c r="C12" s="110" t="s">
        <v>339</v>
      </c>
      <c r="D12" s="111"/>
      <c r="E12" s="115" t="s">
        <v>330</v>
      </c>
      <c r="F12" s="116"/>
      <c r="G12" s="117"/>
    </row>
    <row r="13" spans="1:7" ht="16.5" customHeight="1">
      <c r="A13" s="118"/>
      <c r="B13" s="109"/>
      <c r="C13" s="110" t="s">
        <v>340</v>
      </c>
      <c r="D13" s="111"/>
      <c r="E13" s="115" t="s">
        <v>332</v>
      </c>
      <c r="F13" s="116"/>
      <c r="G13" s="117"/>
    </row>
    <row r="14" spans="1:6" ht="16.5" customHeight="1">
      <c r="A14" s="118"/>
      <c r="B14" s="109"/>
      <c r="C14" s="110" t="s">
        <v>341</v>
      </c>
      <c r="D14" s="111"/>
      <c r="E14" s="115" t="s">
        <v>334</v>
      </c>
      <c r="F14" s="116"/>
    </row>
    <row r="15" spans="1:6" ht="16.5" customHeight="1">
      <c r="A15" s="118"/>
      <c r="B15" s="109"/>
      <c r="C15" s="110" t="s">
        <v>342</v>
      </c>
      <c r="D15" s="111"/>
      <c r="E15" s="115" t="s">
        <v>343</v>
      </c>
      <c r="F15" s="116"/>
    </row>
    <row r="16" spans="1:8" ht="16.5" customHeight="1">
      <c r="A16" s="119"/>
      <c r="B16" s="120"/>
      <c r="C16" s="110" t="s">
        <v>344</v>
      </c>
      <c r="D16" s="111"/>
      <c r="E16" s="115" t="s">
        <v>345</v>
      </c>
      <c r="F16" s="116"/>
      <c r="H16" s="117"/>
    </row>
    <row r="17" spans="1:6" ht="16.5" customHeight="1">
      <c r="A17" s="121"/>
      <c r="B17" s="120"/>
      <c r="C17" s="110" t="s">
        <v>346</v>
      </c>
      <c r="D17" s="111"/>
      <c r="E17" s="115" t="s">
        <v>347</v>
      </c>
      <c r="F17" s="116"/>
    </row>
    <row r="18" spans="1:6" ht="16.5" customHeight="1">
      <c r="A18" s="121"/>
      <c r="B18" s="120"/>
      <c r="C18" s="110" t="s">
        <v>348</v>
      </c>
      <c r="D18" s="111"/>
      <c r="E18" s="115" t="s">
        <v>349</v>
      </c>
      <c r="F18" s="116"/>
    </row>
    <row r="19" spans="1:6" ht="16.5" customHeight="1">
      <c r="A19" s="118"/>
      <c r="B19" s="120"/>
      <c r="C19" s="110" t="s">
        <v>350</v>
      </c>
      <c r="D19" s="111"/>
      <c r="E19" s="115" t="s">
        <v>351</v>
      </c>
      <c r="F19" s="116"/>
    </row>
    <row r="20" spans="1:6" ht="16.5" customHeight="1">
      <c r="A20" s="118"/>
      <c r="B20" s="109"/>
      <c r="C20" s="110" t="s">
        <v>352</v>
      </c>
      <c r="D20" s="111"/>
      <c r="E20" s="115" t="s">
        <v>353</v>
      </c>
      <c r="F20" s="116"/>
    </row>
    <row r="21" spans="1:6" ht="16.5" customHeight="1">
      <c r="A21" s="119"/>
      <c r="B21" s="109"/>
      <c r="C21" s="121"/>
      <c r="D21" s="111"/>
      <c r="E21" s="115" t="s">
        <v>354</v>
      </c>
      <c r="F21" s="116"/>
    </row>
    <row r="22" spans="1:6" ht="16.5" customHeight="1">
      <c r="A22" s="121"/>
      <c r="B22" s="109"/>
      <c r="C22" s="121"/>
      <c r="D22" s="111"/>
      <c r="E22" s="122" t="s">
        <v>355</v>
      </c>
      <c r="F22" s="116"/>
    </row>
    <row r="23" spans="1:6" ht="16.5" customHeight="1">
      <c r="A23" s="121"/>
      <c r="B23" s="109"/>
      <c r="C23" s="121"/>
      <c r="D23" s="111"/>
      <c r="E23" s="122" t="s">
        <v>356</v>
      </c>
      <c r="F23" s="116"/>
    </row>
    <row r="24" spans="1:6" ht="16.5" customHeight="1">
      <c r="A24" s="121"/>
      <c r="B24" s="109"/>
      <c r="C24" s="110"/>
      <c r="D24" s="123"/>
      <c r="E24" s="122" t="s">
        <v>357</v>
      </c>
      <c r="F24" s="116"/>
    </row>
    <row r="25" spans="1:6" ht="16.5" customHeight="1">
      <c r="A25" s="121"/>
      <c r="B25" s="109"/>
      <c r="C25" s="110"/>
      <c r="D25" s="123"/>
      <c r="E25" s="108"/>
      <c r="F25" s="124"/>
    </row>
    <row r="26" spans="1:6" ht="16.5" customHeight="1">
      <c r="A26" s="107" t="s">
        <v>112</v>
      </c>
      <c r="B26" s="125">
        <f>B6</f>
        <v>0</v>
      </c>
      <c r="C26" s="107" t="s">
        <v>113</v>
      </c>
      <c r="D26" s="126">
        <f>SUM(D6:D20)</f>
        <v>0</v>
      </c>
      <c r="E26" s="107" t="s">
        <v>113</v>
      </c>
      <c r="F26" s="127">
        <f>SUM(F6,F11,F21,F22,F23)</f>
        <v>0</v>
      </c>
    </row>
    <row r="27" spans="2:6" ht="12.75" customHeight="1">
      <c r="B27" s="117"/>
      <c r="D27" s="117"/>
      <c r="F27" s="117"/>
    </row>
    <row r="28" spans="2:6" ht="12.75" customHeight="1">
      <c r="B28" s="117"/>
      <c r="D28" s="117"/>
      <c r="F28" s="117"/>
    </row>
    <row r="29" spans="2:6" ht="12.75" customHeight="1">
      <c r="B29" s="117"/>
      <c r="D29" s="117"/>
      <c r="F29" s="117"/>
    </row>
    <row r="30" spans="2:6" ht="12.75" customHeight="1">
      <c r="B30" s="117"/>
      <c r="D30" s="117"/>
      <c r="F30" s="117"/>
    </row>
    <row r="31" spans="2:6" ht="12.75" customHeight="1">
      <c r="B31" s="117"/>
      <c r="D31" s="117"/>
      <c r="F31" s="117"/>
    </row>
    <row r="32" spans="2:6" ht="12.75" customHeight="1">
      <c r="B32" s="117"/>
      <c r="D32" s="117"/>
      <c r="F32" s="117"/>
    </row>
    <row r="33" spans="2:6" ht="12.75" customHeight="1">
      <c r="B33" s="117"/>
      <c r="D33" s="117"/>
      <c r="F33" s="117"/>
    </row>
    <row r="34" spans="2:6" ht="12.75" customHeight="1">
      <c r="B34" s="117"/>
      <c r="D34" s="117"/>
      <c r="F34" s="117"/>
    </row>
    <row r="35" spans="2:6" ht="12.75" customHeight="1">
      <c r="B35" s="117"/>
      <c r="D35" s="117"/>
      <c r="F35" s="117"/>
    </row>
    <row r="36" spans="2:6" ht="12.75" customHeight="1">
      <c r="B36" s="117"/>
      <c r="D36" s="117"/>
      <c r="F36" s="117"/>
    </row>
    <row r="37" spans="2:6" ht="12.75" customHeight="1">
      <c r="B37" s="117"/>
      <c r="D37" s="117"/>
      <c r="F37" s="117"/>
    </row>
    <row r="38" spans="2:6" ht="12.75" customHeight="1">
      <c r="B38" s="117"/>
      <c r="D38" s="117"/>
      <c r="F38" s="117"/>
    </row>
    <row r="39" spans="2:4" ht="12.75" customHeight="1">
      <c r="B39" s="117"/>
      <c r="D39" s="117"/>
    </row>
    <row r="40" spans="2:4" ht="12.75" customHeight="1">
      <c r="B40" s="117"/>
      <c r="D40" s="117"/>
    </row>
    <row r="41" spans="2:4" ht="12.75" customHeight="1">
      <c r="B41" s="117"/>
      <c r="D41" s="117"/>
    </row>
    <row r="42" ht="12.75" customHeight="1">
      <c r="B42" s="117"/>
    </row>
    <row r="43" ht="12.75" customHeight="1">
      <c r="B43" s="117"/>
    </row>
    <row r="44" ht="12.75" customHeight="1">
      <c r="B44" s="117"/>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dimension ref="A1:D23"/>
  <sheetViews>
    <sheetView showGridLines="0" showZeros="0" workbookViewId="0" topLeftCell="A16">
      <selection activeCell="C8" sqref="C8"/>
    </sheetView>
  </sheetViews>
  <sheetFormatPr defaultColWidth="9.16015625" defaultRowHeight="12.75" customHeight="1"/>
  <cols>
    <col min="1" max="1" width="22.83203125" style="4" customWidth="1"/>
    <col min="2" max="2" width="52.5" style="4" customWidth="1"/>
    <col min="3" max="3" width="29.66015625" style="4" customWidth="1"/>
    <col min="4" max="4" width="75.16015625" style="4" customWidth="1"/>
    <col min="5" max="16384" width="9.16015625" style="4" customWidth="1"/>
  </cols>
  <sheetData>
    <row r="1" ht="15" customHeight="1">
      <c r="A1" s="74" t="s">
        <v>31</v>
      </c>
    </row>
    <row r="2" spans="1:4" ht="18.75" customHeight="1">
      <c r="A2" s="75" t="s">
        <v>358</v>
      </c>
      <c r="B2" s="75"/>
      <c r="C2" s="75"/>
      <c r="D2" s="75"/>
    </row>
    <row r="3" ht="18.75" customHeight="1">
      <c r="D3" s="4" t="s">
        <v>48</v>
      </c>
    </row>
    <row r="4" spans="1:4" ht="22.5" customHeight="1">
      <c r="A4" s="80" t="s">
        <v>124</v>
      </c>
      <c r="B4" s="92" t="s">
        <v>359</v>
      </c>
      <c r="C4" s="80" t="s">
        <v>360</v>
      </c>
      <c r="D4" s="80" t="s">
        <v>361</v>
      </c>
    </row>
    <row r="5" spans="1:4" ht="19.5" customHeight="1">
      <c r="A5" s="93" t="s">
        <v>139</v>
      </c>
      <c r="B5" s="80" t="s">
        <v>139</v>
      </c>
      <c r="C5" s="93" t="s">
        <v>139</v>
      </c>
      <c r="D5" s="92" t="s">
        <v>139</v>
      </c>
    </row>
    <row r="6" spans="1:4" ht="19.5" customHeight="1">
      <c r="A6" s="93" t="s">
        <v>129</v>
      </c>
      <c r="B6" s="80"/>
      <c r="C6" s="94">
        <v>1603.52</v>
      </c>
      <c r="D6" s="95"/>
    </row>
    <row r="7" spans="1:4" ht="31.5" customHeight="1">
      <c r="A7" s="93">
        <v>112001</v>
      </c>
      <c r="B7" s="80" t="s">
        <v>362</v>
      </c>
      <c r="C7" s="96">
        <v>400</v>
      </c>
      <c r="D7" s="95" t="s">
        <v>363</v>
      </c>
    </row>
    <row r="8" spans="1:4" ht="45.75" customHeight="1">
      <c r="A8" s="93">
        <v>112001</v>
      </c>
      <c r="B8" s="80" t="s">
        <v>364</v>
      </c>
      <c r="C8" s="96">
        <v>50</v>
      </c>
      <c r="D8" s="95" t="s">
        <v>365</v>
      </c>
    </row>
    <row r="9" spans="1:4" ht="30.75" customHeight="1">
      <c r="A9" s="93">
        <v>112001</v>
      </c>
      <c r="B9" s="80" t="s">
        <v>366</v>
      </c>
      <c r="C9" s="96">
        <v>10</v>
      </c>
      <c r="D9" s="95" t="s">
        <v>367</v>
      </c>
    </row>
    <row r="10" spans="1:4" ht="19.5" customHeight="1">
      <c r="A10" s="93">
        <v>112001</v>
      </c>
      <c r="B10" s="80" t="s">
        <v>368</v>
      </c>
      <c r="C10" s="96">
        <v>108</v>
      </c>
      <c r="D10" s="95" t="s">
        <v>369</v>
      </c>
    </row>
    <row r="11" spans="1:4" ht="54" customHeight="1">
      <c r="A11" s="93">
        <v>112001</v>
      </c>
      <c r="B11" s="80" t="s">
        <v>370</v>
      </c>
      <c r="C11" s="96">
        <v>140</v>
      </c>
      <c r="D11" s="95" t="s">
        <v>371</v>
      </c>
    </row>
    <row r="12" spans="1:4" ht="57" customHeight="1">
      <c r="A12" s="93">
        <v>112001</v>
      </c>
      <c r="B12" s="80" t="s">
        <v>372</v>
      </c>
      <c r="C12" s="96">
        <v>200</v>
      </c>
      <c r="D12" s="95" t="s">
        <v>373</v>
      </c>
    </row>
    <row r="13" spans="1:4" s="91" customFormat="1" ht="24" customHeight="1">
      <c r="A13" s="93">
        <v>112001</v>
      </c>
      <c r="B13" s="80" t="s">
        <v>374</v>
      </c>
      <c r="C13" s="97">
        <v>45.6</v>
      </c>
      <c r="D13" s="95" t="s">
        <v>375</v>
      </c>
    </row>
    <row r="14" spans="1:4" ht="33" customHeight="1">
      <c r="A14" s="93">
        <v>112001</v>
      </c>
      <c r="B14" s="80" t="s">
        <v>376</v>
      </c>
      <c r="C14" s="96">
        <v>56.7</v>
      </c>
      <c r="D14" s="98" t="s">
        <v>377</v>
      </c>
    </row>
    <row r="15" spans="1:4" ht="46.5" customHeight="1">
      <c r="A15" s="93">
        <v>112001</v>
      </c>
      <c r="B15" s="80" t="s">
        <v>378</v>
      </c>
      <c r="C15" s="96">
        <v>80</v>
      </c>
      <c r="D15" s="98" t="s">
        <v>379</v>
      </c>
    </row>
    <row r="16" spans="1:4" ht="51" customHeight="1">
      <c r="A16" s="93">
        <v>112001</v>
      </c>
      <c r="B16" s="80" t="s">
        <v>380</v>
      </c>
      <c r="C16" s="96">
        <v>69</v>
      </c>
      <c r="D16" s="98" t="s">
        <v>381</v>
      </c>
    </row>
    <row r="17" spans="1:4" ht="30.75" customHeight="1">
      <c r="A17" s="93">
        <v>112001</v>
      </c>
      <c r="B17" s="80" t="s">
        <v>382</v>
      </c>
      <c r="C17" s="96">
        <v>35</v>
      </c>
      <c r="D17" s="98" t="s">
        <v>383</v>
      </c>
    </row>
    <row r="18" spans="1:4" ht="69.75" customHeight="1">
      <c r="A18" s="93">
        <v>112001</v>
      </c>
      <c r="B18" s="80" t="s">
        <v>384</v>
      </c>
      <c r="C18" s="96">
        <v>100</v>
      </c>
      <c r="D18" s="98" t="s">
        <v>385</v>
      </c>
    </row>
    <row r="19" spans="1:4" ht="27" customHeight="1">
      <c r="A19" s="93">
        <v>112001</v>
      </c>
      <c r="B19" s="80" t="s">
        <v>386</v>
      </c>
      <c r="C19" s="96">
        <v>220.02</v>
      </c>
      <c r="D19" s="98" t="s">
        <v>387</v>
      </c>
    </row>
    <row r="20" spans="1:4" ht="90" customHeight="1">
      <c r="A20" s="93">
        <v>112001</v>
      </c>
      <c r="B20" s="80" t="s">
        <v>388</v>
      </c>
      <c r="C20" s="96">
        <v>80</v>
      </c>
      <c r="D20" s="98" t="s">
        <v>389</v>
      </c>
    </row>
    <row r="21" spans="1:4" ht="33" customHeight="1">
      <c r="A21" s="93">
        <v>112001</v>
      </c>
      <c r="B21" s="80" t="s">
        <v>390</v>
      </c>
      <c r="C21" s="96">
        <v>100</v>
      </c>
      <c r="D21" s="98" t="s">
        <v>391</v>
      </c>
    </row>
    <row r="22" spans="1:4" ht="27" customHeight="1">
      <c r="A22" s="93">
        <v>112001</v>
      </c>
      <c r="B22" s="96" t="s">
        <v>392</v>
      </c>
      <c r="C22" s="96">
        <v>9.2</v>
      </c>
      <c r="D22" s="97" t="s">
        <v>393</v>
      </c>
    </row>
    <row r="23" spans="1:4" ht="27" customHeight="1">
      <c r="A23" s="93">
        <v>112001</v>
      </c>
      <c r="B23" s="96" t="s">
        <v>394</v>
      </c>
      <c r="C23" s="96">
        <v>260</v>
      </c>
      <c r="D23" s="96" t="s">
        <v>395</v>
      </c>
    </row>
  </sheetData>
  <sheetProtection/>
  <mergeCells count="1">
    <mergeCell ref="A2:D2"/>
  </mergeCells>
  <printOptions horizontalCentered="1"/>
  <pageMargins left="0.59" right="0.59" top="0.79" bottom="0.79" header="0.5" footer="0.5"/>
  <pageSetup fitToHeight="10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N12"/>
  <sheetViews>
    <sheetView showGridLines="0" showZeros="0" workbookViewId="0" topLeftCell="A1">
      <selection activeCell="F20" sqref="F20"/>
    </sheetView>
  </sheetViews>
  <sheetFormatPr defaultColWidth="9.16015625" defaultRowHeight="12.75" customHeight="1"/>
  <cols>
    <col min="1" max="2" width="7.16015625" style="4" customWidth="1"/>
    <col min="3" max="3" width="15.33203125" style="4" customWidth="1"/>
    <col min="4" max="4" width="16.5" style="4" customWidth="1"/>
    <col min="5" max="5" width="38.16015625" style="4" customWidth="1"/>
    <col min="6" max="6" width="18.83203125" style="4" customWidth="1"/>
    <col min="7" max="7" width="25.16015625" style="4" customWidth="1"/>
    <col min="8" max="8" width="15.83203125" style="4" customWidth="1"/>
    <col min="9" max="9" width="12.16015625" style="4" customWidth="1"/>
    <col min="10" max="11" width="9.16015625" style="4" customWidth="1"/>
    <col min="12" max="12" width="13.83203125" style="4" customWidth="1"/>
    <col min="13" max="13" width="17.33203125" style="4" customWidth="1"/>
    <col min="14" max="256" width="9.16015625" style="4" customWidth="1"/>
  </cols>
  <sheetData>
    <row r="1" ht="29.25" customHeight="1">
      <c r="A1" s="74" t="s">
        <v>33</v>
      </c>
    </row>
    <row r="2" spans="1:14" ht="23.25" customHeight="1">
      <c r="A2" s="75" t="s">
        <v>396</v>
      </c>
      <c r="B2" s="75"/>
      <c r="C2" s="75"/>
      <c r="D2" s="75"/>
      <c r="E2" s="75"/>
      <c r="F2" s="75"/>
      <c r="G2" s="75"/>
      <c r="H2" s="75"/>
      <c r="I2" s="75"/>
      <c r="J2" s="75"/>
      <c r="K2" s="75"/>
      <c r="L2" s="75"/>
      <c r="M2" s="75"/>
      <c r="N2" s="75"/>
    </row>
    <row r="3" spans="13:14" ht="26.25" customHeight="1">
      <c r="M3" s="87" t="s">
        <v>48</v>
      </c>
      <c r="N3" s="87"/>
    </row>
    <row r="4" spans="1:14" ht="18" customHeight="1">
      <c r="A4" s="76" t="s">
        <v>397</v>
      </c>
      <c r="B4" s="76"/>
      <c r="C4" s="76"/>
      <c r="D4" s="76" t="s">
        <v>124</v>
      </c>
      <c r="E4" s="77" t="s">
        <v>398</v>
      </c>
      <c r="F4" s="76" t="s">
        <v>399</v>
      </c>
      <c r="G4" s="78" t="s">
        <v>400</v>
      </c>
      <c r="H4" s="79" t="s">
        <v>401</v>
      </c>
      <c r="I4" s="76" t="s">
        <v>402</v>
      </c>
      <c r="J4" s="76" t="s">
        <v>403</v>
      </c>
      <c r="K4" s="76"/>
      <c r="L4" s="88" t="s">
        <v>404</v>
      </c>
      <c r="M4" s="76" t="s">
        <v>405</v>
      </c>
      <c r="N4" s="89" t="s">
        <v>406</v>
      </c>
    </row>
    <row r="5" spans="1:14" ht="18" customHeight="1">
      <c r="A5" s="80" t="s">
        <v>407</v>
      </c>
      <c r="B5" s="80" t="s">
        <v>408</v>
      </c>
      <c r="C5" s="80" t="s">
        <v>409</v>
      </c>
      <c r="D5" s="76"/>
      <c r="E5" s="77"/>
      <c r="F5" s="76"/>
      <c r="G5" s="81"/>
      <c r="H5" s="79"/>
      <c r="I5" s="76"/>
      <c r="J5" s="76" t="s">
        <v>407</v>
      </c>
      <c r="K5" s="76" t="s">
        <v>408</v>
      </c>
      <c r="L5" s="90"/>
      <c r="M5" s="76"/>
      <c r="N5" s="89"/>
    </row>
    <row r="6" spans="1:14" ht="18" customHeight="1">
      <c r="A6" s="80" t="s">
        <v>139</v>
      </c>
      <c r="B6" s="80" t="s">
        <v>139</v>
      </c>
      <c r="C6" s="80" t="s">
        <v>139</v>
      </c>
      <c r="D6" s="82" t="s">
        <v>139</v>
      </c>
      <c r="E6" s="82" t="s">
        <v>139</v>
      </c>
      <c r="F6" s="83" t="s">
        <v>139</v>
      </c>
      <c r="G6" s="82" t="s">
        <v>139</v>
      </c>
      <c r="H6" s="82" t="s">
        <v>139</v>
      </c>
      <c r="I6" s="82" t="s">
        <v>139</v>
      </c>
      <c r="J6" s="76" t="s">
        <v>139</v>
      </c>
      <c r="K6" s="76" t="s">
        <v>139</v>
      </c>
      <c r="L6" s="82" t="s">
        <v>139</v>
      </c>
      <c r="M6" s="82" t="s">
        <v>139</v>
      </c>
      <c r="N6" s="82" t="s">
        <v>139</v>
      </c>
    </row>
    <row r="7" spans="1:14" ht="18" customHeight="1">
      <c r="A7" s="80"/>
      <c r="B7" s="80"/>
      <c r="C7" s="80"/>
      <c r="D7" s="84"/>
      <c r="E7" s="85"/>
      <c r="F7" s="85"/>
      <c r="G7" s="85"/>
      <c r="H7" s="85"/>
      <c r="I7" s="85"/>
      <c r="J7" s="76"/>
      <c r="K7" s="76"/>
      <c r="L7" s="85"/>
      <c r="M7" s="84"/>
      <c r="N7" s="84"/>
    </row>
    <row r="8" spans="1:14" ht="18" customHeight="1">
      <c r="A8" s="80"/>
      <c r="B8" s="80"/>
      <c r="C8" s="80"/>
      <c r="D8" s="84"/>
      <c r="E8" s="86"/>
      <c r="F8" s="85"/>
      <c r="G8" s="86"/>
      <c r="H8" s="86"/>
      <c r="I8" s="85"/>
      <c r="J8" s="76"/>
      <c r="K8" s="76"/>
      <c r="L8" s="85"/>
      <c r="M8" s="84"/>
      <c r="N8" s="84"/>
    </row>
    <row r="9" ht="12.75" customHeight="1">
      <c r="M9" s="74"/>
    </row>
    <row r="10" ht="12.75" customHeight="1">
      <c r="M10" s="74"/>
    </row>
    <row r="11" ht="12.75" customHeight="1">
      <c r="M11" s="74"/>
    </row>
    <row r="12" ht="12.75" customHeight="1">
      <c r="M12" s="74"/>
    </row>
  </sheetData>
  <sheetProtection/>
  <mergeCells count="13">
    <mergeCell ref="A2:N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77"/>
</worksheet>
</file>

<file path=xl/worksheets/sheet14.xml><?xml version="1.0" encoding="utf-8"?>
<worksheet xmlns="http://schemas.openxmlformats.org/spreadsheetml/2006/main" xmlns:r="http://schemas.openxmlformats.org/officeDocument/2006/relationships">
  <sheetPr>
    <pageSetUpPr fitToPage="1"/>
  </sheetPr>
  <dimension ref="A1:AC10"/>
  <sheetViews>
    <sheetView showGridLines="0" showZeros="0" workbookViewId="0" topLeftCell="A1">
      <selection activeCell="L20" sqref="L20"/>
    </sheetView>
  </sheetViews>
  <sheetFormatPr defaultColWidth="9.33203125" defaultRowHeight="12.75" customHeight="1"/>
  <cols>
    <col min="1" max="1" width="10.5" style="60" customWidth="1"/>
    <col min="2" max="2" width="10" style="60" customWidth="1"/>
    <col min="3" max="3" width="6.83203125" style="59" customWidth="1"/>
    <col min="4" max="4" width="6.66015625" style="59" customWidth="1"/>
    <col min="5" max="5" width="10.16015625" style="59" customWidth="1"/>
    <col min="6" max="6" width="6.33203125" style="59" customWidth="1"/>
    <col min="7" max="7" width="9.33203125" style="59" customWidth="1"/>
    <col min="8" max="8" width="7.5" style="59" customWidth="1"/>
    <col min="9" max="9" width="11.83203125" style="59" customWidth="1"/>
    <col min="10" max="11" width="6.83203125" style="59" customWidth="1"/>
    <col min="12" max="13" width="7.66015625" style="59" customWidth="1"/>
    <col min="14" max="18" width="9.16015625" style="59" customWidth="1"/>
    <col min="19" max="19" width="6.83203125" style="59" customWidth="1"/>
    <col min="20" max="20" width="9.33203125" style="59" customWidth="1"/>
    <col min="21" max="21" width="6.66015625" style="59" customWidth="1"/>
    <col min="22" max="29" width="9.33203125" style="59" customWidth="1"/>
    <col min="30" max="16384" width="9.33203125" style="60" customWidth="1"/>
  </cols>
  <sheetData>
    <row r="1" spans="1:3" ht="30" customHeight="1">
      <c r="A1" s="60" t="s">
        <v>36</v>
      </c>
      <c r="C1" s="61" t="s">
        <v>36</v>
      </c>
    </row>
    <row r="2" spans="1:29" ht="28.5" customHeight="1">
      <c r="A2" s="62" t="s">
        <v>410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59" t="s">
        <v>48</v>
      </c>
    </row>
    <row r="4" spans="1:29" ht="17.25" customHeight="1">
      <c r="A4" s="63" t="s">
        <v>124</v>
      </c>
      <c r="B4" s="63" t="s">
        <v>125</v>
      </c>
      <c r="C4" s="64" t="s">
        <v>411</v>
      </c>
      <c r="D4" s="65"/>
      <c r="E4" s="65"/>
      <c r="F4" s="65"/>
      <c r="G4" s="65"/>
      <c r="H4" s="65"/>
      <c r="I4" s="65"/>
      <c r="J4" s="65"/>
      <c r="K4" s="73"/>
      <c r="L4" s="64" t="s">
        <v>412</v>
      </c>
      <c r="M4" s="65"/>
      <c r="N4" s="65"/>
      <c r="O4" s="65"/>
      <c r="P4" s="65"/>
      <c r="Q4" s="65"/>
      <c r="R4" s="65"/>
      <c r="S4" s="65"/>
      <c r="T4" s="73"/>
      <c r="U4" s="64" t="s">
        <v>413</v>
      </c>
      <c r="V4" s="65"/>
      <c r="W4" s="65"/>
      <c r="X4" s="65"/>
      <c r="Y4" s="65"/>
      <c r="Z4" s="65"/>
      <c r="AA4" s="65"/>
      <c r="AB4" s="65"/>
      <c r="AC4" s="73"/>
    </row>
    <row r="5" spans="1:29" ht="17.25" customHeight="1">
      <c r="A5" s="63"/>
      <c r="B5" s="63"/>
      <c r="C5" s="66" t="s">
        <v>129</v>
      </c>
      <c r="D5" s="64" t="s">
        <v>414</v>
      </c>
      <c r="E5" s="65"/>
      <c r="F5" s="65"/>
      <c r="G5" s="65"/>
      <c r="H5" s="65"/>
      <c r="I5" s="73"/>
      <c r="J5" s="66" t="s">
        <v>274</v>
      </c>
      <c r="K5" s="66" t="s">
        <v>415</v>
      </c>
      <c r="L5" s="66" t="s">
        <v>129</v>
      </c>
      <c r="M5" s="64" t="s">
        <v>414</v>
      </c>
      <c r="N5" s="65"/>
      <c r="O5" s="65"/>
      <c r="P5" s="65"/>
      <c r="Q5" s="65"/>
      <c r="R5" s="73"/>
      <c r="S5" s="66" t="s">
        <v>274</v>
      </c>
      <c r="T5" s="66" t="s">
        <v>415</v>
      </c>
      <c r="U5" s="66" t="s">
        <v>129</v>
      </c>
      <c r="V5" s="64" t="s">
        <v>414</v>
      </c>
      <c r="W5" s="65"/>
      <c r="X5" s="65"/>
      <c r="Y5" s="65"/>
      <c r="Z5" s="65"/>
      <c r="AA5" s="73"/>
      <c r="AB5" s="66" t="s">
        <v>274</v>
      </c>
      <c r="AC5" s="66" t="s">
        <v>415</v>
      </c>
    </row>
    <row r="6" spans="1:29" ht="23.25" customHeight="1">
      <c r="A6" s="63"/>
      <c r="B6" s="63"/>
      <c r="C6" s="67"/>
      <c r="D6" s="63" t="s">
        <v>137</v>
      </c>
      <c r="E6" s="63" t="s">
        <v>416</v>
      </c>
      <c r="F6" s="63" t="s">
        <v>277</v>
      </c>
      <c r="G6" s="63" t="s">
        <v>417</v>
      </c>
      <c r="H6" s="63"/>
      <c r="I6" s="63"/>
      <c r="J6" s="67"/>
      <c r="K6" s="67"/>
      <c r="L6" s="67"/>
      <c r="M6" s="63" t="s">
        <v>137</v>
      </c>
      <c r="N6" s="63" t="s">
        <v>416</v>
      </c>
      <c r="O6" s="63" t="s">
        <v>277</v>
      </c>
      <c r="P6" s="63" t="s">
        <v>417</v>
      </c>
      <c r="Q6" s="63"/>
      <c r="R6" s="63"/>
      <c r="S6" s="67"/>
      <c r="T6" s="67"/>
      <c r="U6" s="67"/>
      <c r="V6" s="63" t="s">
        <v>137</v>
      </c>
      <c r="W6" s="63" t="s">
        <v>416</v>
      </c>
      <c r="X6" s="63" t="s">
        <v>277</v>
      </c>
      <c r="Y6" s="63" t="s">
        <v>417</v>
      </c>
      <c r="Z6" s="63"/>
      <c r="AA6" s="63"/>
      <c r="AB6" s="67"/>
      <c r="AC6" s="67"/>
    </row>
    <row r="7" spans="1:29" ht="44.25" customHeight="1">
      <c r="A7" s="63"/>
      <c r="B7" s="63"/>
      <c r="C7" s="68"/>
      <c r="D7" s="63"/>
      <c r="E7" s="63"/>
      <c r="F7" s="63"/>
      <c r="G7" s="69" t="s">
        <v>137</v>
      </c>
      <c r="H7" s="69" t="s">
        <v>418</v>
      </c>
      <c r="I7" s="69" t="s">
        <v>419</v>
      </c>
      <c r="J7" s="68"/>
      <c r="K7" s="68"/>
      <c r="L7" s="68"/>
      <c r="M7" s="63"/>
      <c r="N7" s="63"/>
      <c r="O7" s="63"/>
      <c r="P7" s="69" t="s">
        <v>137</v>
      </c>
      <c r="Q7" s="69" t="s">
        <v>418</v>
      </c>
      <c r="R7" s="69" t="s">
        <v>419</v>
      </c>
      <c r="S7" s="68"/>
      <c r="T7" s="68"/>
      <c r="U7" s="68"/>
      <c r="V7" s="63"/>
      <c r="W7" s="63"/>
      <c r="X7" s="63"/>
      <c r="Y7" s="69" t="s">
        <v>137</v>
      </c>
      <c r="Z7" s="69" t="s">
        <v>418</v>
      </c>
      <c r="AA7" s="69" t="s">
        <v>419</v>
      </c>
      <c r="AB7" s="68"/>
      <c r="AC7" s="68"/>
    </row>
    <row r="8" spans="1:29" ht="19.5" customHeight="1">
      <c r="A8" s="70" t="s">
        <v>139</v>
      </c>
      <c r="B8" s="70" t="s">
        <v>139</v>
      </c>
      <c r="C8" s="70">
        <v>1</v>
      </c>
      <c r="D8" s="70">
        <v>2</v>
      </c>
      <c r="E8" s="70">
        <v>3</v>
      </c>
      <c r="F8" s="70">
        <v>4</v>
      </c>
      <c r="G8" s="70">
        <v>5</v>
      </c>
      <c r="H8" s="70">
        <v>6</v>
      </c>
      <c r="I8" s="70">
        <v>7</v>
      </c>
      <c r="J8" s="70">
        <v>8</v>
      </c>
      <c r="K8" s="70">
        <v>9</v>
      </c>
      <c r="L8" s="70">
        <v>10</v>
      </c>
      <c r="M8" s="70">
        <v>11</v>
      </c>
      <c r="N8" s="70">
        <v>12</v>
      </c>
      <c r="O8" s="70">
        <v>13</v>
      </c>
      <c r="P8" s="70">
        <v>14</v>
      </c>
      <c r="Q8" s="70">
        <v>15</v>
      </c>
      <c r="R8" s="70">
        <v>16</v>
      </c>
      <c r="S8" s="70">
        <v>17</v>
      </c>
      <c r="T8" s="70">
        <v>18</v>
      </c>
      <c r="U8" s="70" t="s">
        <v>420</v>
      </c>
      <c r="V8" s="70" t="s">
        <v>421</v>
      </c>
      <c r="W8" s="70" t="s">
        <v>422</v>
      </c>
      <c r="X8" s="70" t="s">
        <v>423</v>
      </c>
      <c r="Y8" s="70" t="s">
        <v>424</v>
      </c>
      <c r="Z8" s="70" t="s">
        <v>425</v>
      </c>
      <c r="AA8" s="70" t="s">
        <v>426</v>
      </c>
      <c r="AB8" s="70" t="s">
        <v>427</v>
      </c>
      <c r="AC8" s="70" t="s">
        <v>428</v>
      </c>
    </row>
    <row r="9" spans="2:29" s="59" customFormat="1" ht="15" customHeight="1">
      <c r="B9" s="69"/>
      <c r="C9" s="69"/>
      <c r="D9" s="69"/>
      <c r="E9" s="69"/>
      <c r="F9" s="69"/>
      <c r="G9" s="69"/>
      <c r="H9" s="69"/>
      <c r="I9" s="69"/>
      <c r="J9" s="69"/>
      <c r="K9" s="69"/>
      <c r="L9" s="69"/>
      <c r="M9" s="69">
        <f>N9+O9+P9</f>
        <v>0</v>
      </c>
      <c r="N9" s="69"/>
      <c r="O9" s="69"/>
      <c r="P9" s="69"/>
      <c r="Q9" s="69"/>
      <c r="R9" s="69"/>
      <c r="S9" s="69"/>
      <c r="T9" s="69"/>
      <c r="U9" s="69"/>
      <c r="V9" s="69"/>
      <c r="W9" s="69"/>
      <c r="X9" s="69"/>
      <c r="Y9" s="69"/>
      <c r="Z9" s="69"/>
      <c r="AA9" s="69"/>
      <c r="AB9" s="69"/>
      <c r="AC9" s="69"/>
    </row>
    <row r="10" spans="1:29" ht="33.75" customHeight="1">
      <c r="A10" s="71">
        <v>11200101</v>
      </c>
      <c r="B10" s="72" t="s">
        <v>140</v>
      </c>
      <c r="C10" s="69"/>
      <c r="D10" s="69"/>
      <c r="E10" s="69"/>
      <c r="F10" s="69"/>
      <c r="G10" s="69"/>
      <c r="H10" s="69"/>
      <c r="I10" s="69"/>
      <c r="J10" s="69"/>
      <c r="K10" s="69"/>
      <c r="L10" s="69">
        <f>M10+P10+S10+T10</f>
        <v>103.09</v>
      </c>
      <c r="M10" s="69">
        <v>0.79</v>
      </c>
      <c r="N10" s="69"/>
      <c r="O10" s="69">
        <v>0.79</v>
      </c>
      <c r="P10" s="69"/>
      <c r="Q10" s="69"/>
      <c r="R10" s="69"/>
      <c r="S10" s="69">
        <v>102.3</v>
      </c>
      <c r="T10" s="69"/>
      <c r="U10" s="69"/>
      <c r="V10" s="69"/>
      <c r="W10" s="69"/>
      <c r="X10" s="69"/>
      <c r="Y10" s="69"/>
      <c r="Z10" s="69"/>
      <c r="AA10" s="69"/>
      <c r="AB10" s="69"/>
      <c r="AC10"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0">
      <selection activeCell="E8" sqref="E8"/>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429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430</v>
      </c>
      <c r="B5" s="20"/>
      <c r="C5" s="20"/>
      <c r="D5" s="21"/>
      <c r="E5" s="21"/>
      <c r="F5" s="21"/>
      <c r="G5" s="21"/>
      <c r="H5" s="21"/>
      <c r="I5" s="21"/>
    </row>
    <row r="6" spans="1:9" ht="21.75" customHeight="1">
      <c r="A6" s="22" t="s">
        <v>431</v>
      </c>
      <c r="B6" s="23"/>
      <c r="C6" s="23"/>
      <c r="D6" s="24"/>
      <c r="E6" s="24"/>
      <c r="F6" s="22" t="s">
        <v>432</v>
      </c>
      <c r="G6" s="25"/>
      <c r="H6" s="21"/>
      <c r="I6" s="21"/>
    </row>
    <row r="7" spans="1:9" ht="21.75" customHeight="1">
      <c r="A7" s="26" t="s">
        <v>433</v>
      </c>
      <c r="B7" s="27"/>
      <c r="C7" s="28"/>
      <c r="D7" s="29" t="s">
        <v>434</v>
      </c>
      <c r="E7" s="29"/>
      <c r="F7" s="30" t="s">
        <v>435</v>
      </c>
      <c r="G7" s="31"/>
      <c r="H7" s="32"/>
      <c r="I7" s="48"/>
    </row>
    <row r="8" spans="1:9" ht="21.75" customHeight="1">
      <c r="A8" s="33"/>
      <c r="B8" s="34"/>
      <c r="C8" s="35"/>
      <c r="D8" s="29" t="s">
        <v>436</v>
      </c>
      <c r="E8" s="29"/>
      <c r="F8" s="30" t="s">
        <v>436</v>
      </c>
      <c r="G8" s="31"/>
      <c r="H8" s="32"/>
      <c r="I8" s="48"/>
    </row>
    <row r="9" spans="1:9" ht="21.75" customHeight="1">
      <c r="A9" s="36"/>
      <c r="B9" s="37"/>
      <c r="C9" s="38"/>
      <c r="D9" s="29" t="s">
        <v>437</v>
      </c>
      <c r="E9" s="29"/>
      <c r="F9" s="30" t="s">
        <v>438</v>
      </c>
      <c r="G9" s="31"/>
      <c r="H9" s="32"/>
      <c r="I9" s="48"/>
    </row>
    <row r="10" spans="1:9" ht="21.75" customHeight="1">
      <c r="A10" s="21" t="s">
        <v>439</v>
      </c>
      <c r="B10" s="24" t="s">
        <v>440</v>
      </c>
      <c r="C10" s="24"/>
      <c r="D10" s="24"/>
      <c r="E10" s="24"/>
      <c r="F10" s="22" t="s">
        <v>441</v>
      </c>
      <c r="G10" s="23"/>
      <c r="H10" s="23"/>
      <c r="I10" s="25"/>
    </row>
    <row r="11" spans="1:9" ht="100.5" customHeight="1">
      <c r="A11" s="39"/>
      <c r="B11" s="40" t="s">
        <v>442</v>
      </c>
      <c r="C11" s="40"/>
      <c r="D11" s="40"/>
      <c r="E11" s="40"/>
      <c r="F11" s="41" t="s">
        <v>442</v>
      </c>
      <c r="G11" s="42"/>
      <c r="H11" s="43"/>
      <c r="I11" s="49"/>
    </row>
    <row r="12" spans="1:9" ht="24">
      <c r="A12" s="24" t="s">
        <v>443</v>
      </c>
      <c r="B12" s="44" t="s">
        <v>444</v>
      </c>
      <c r="C12" s="24" t="s">
        <v>445</v>
      </c>
      <c r="D12" s="24" t="s">
        <v>446</v>
      </c>
      <c r="E12" s="24" t="s">
        <v>447</v>
      </c>
      <c r="F12" s="24" t="s">
        <v>445</v>
      </c>
      <c r="G12" s="24" t="s">
        <v>446</v>
      </c>
      <c r="H12" s="24"/>
      <c r="I12" s="24" t="s">
        <v>447</v>
      </c>
    </row>
    <row r="13" spans="1:9" ht="21.75" customHeight="1">
      <c r="A13" s="24"/>
      <c r="B13" s="24" t="s">
        <v>448</v>
      </c>
      <c r="C13" s="24" t="s">
        <v>449</v>
      </c>
      <c r="D13" s="29" t="s">
        <v>450</v>
      </c>
      <c r="E13" s="45"/>
      <c r="F13" s="24" t="s">
        <v>449</v>
      </c>
      <c r="G13" s="46" t="s">
        <v>450</v>
      </c>
      <c r="H13" s="46"/>
      <c r="I13" s="45"/>
    </row>
    <row r="14" spans="1:9" ht="21.75" customHeight="1">
      <c r="A14" s="24"/>
      <c r="B14" s="21"/>
      <c r="C14" s="24"/>
      <c r="D14" s="29" t="s">
        <v>451</v>
      </c>
      <c r="E14" s="45"/>
      <c r="F14" s="24"/>
      <c r="G14" s="46" t="s">
        <v>451</v>
      </c>
      <c r="H14" s="46"/>
      <c r="I14" s="45"/>
    </row>
    <row r="15" spans="1:9" ht="21.75" customHeight="1">
      <c r="A15" s="24"/>
      <c r="B15" s="21"/>
      <c r="C15" s="24"/>
      <c r="D15" s="29" t="s">
        <v>452</v>
      </c>
      <c r="E15" s="45"/>
      <c r="F15" s="24"/>
      <c r="G15" s="46" t="s">
        <v>452</v>
      </c>
      <c r="H15" s="46"/>
      <c r="I15" s="45"/>
    </row>
    <row r="16" spans="1:9" ht="21.75" customHeight="1">
      <c r="A16" s="24"/>
      <c r="B16" s="21"/>
      <c r="C16" s="24" t="s">
        <v>453</v>
      </c>
      <c r="D16" s="29" t="s">
        <v>450</v>
      </c>
      <c r="E16" s="45"/>
      <c r="F16" s="24" t="s">
        <v>453</v>
      </c>
      <c r="G16" s="46" t="s">
        <v>450</v>
      </c>
      <c r="H16" s="46"/>
      <c r="I16" s="45"/>
    </row>
    <row r="17" spans="1:9" ht="21.75" customHeight="1">
      <c r="A17" s="24"/>
      <c r="B17" s="21"/>
      <c r="C17" s="24"/>
      <c r="D17" s="29" t="s">
        <v>451</v>
      </c>
      <c r="E17" s="45"/>
      <c r="F17" s="24"/>
      <c r="G17" s="46" t="s">
        <v>451</v>
      </c>
      <c r="H17" s="46"/>
      <c r="I17" s="45"/>
    </row>
    <row r="18" spans="1:9" ht="21.75" customHeight="1">
      <c r="A18" s="24"/>
      <c r="B18" s="21"/>
      <c r="C18" s="24"/>
      <c r="D18" s="29" t="s">
        <v>452</v>
      </c>
      <c r="E18" s="45"/>
      <c r="F18" s="24"/>
      <c r="G18" s="46" t="s">
        <v>452</v>
      </c>
      <c r="H18" s="46"/>
      <c r="I18" s="45"/>
    </row>
    <row r="19" spans="1:9" ht="21.75" customHeight="1">
      <c r="A19" s="24"/>
      <c r="B19" s="21"/>
      <c r="C19" s="24" t="s">
        <v>454</v>
      </c>
      <c r="D19" s="29" t="s">
        <v>450</v>
      </c>
      <c r="E19" s="45"/>
      <c r="F19" s="24" t="s">
        <v>454</v>
      </c>
      <c r="G19" s="46" t="s">
        <v>450</v>
      </c>
      <c r="H19" s="46"/>
      <c r="I19" s="45"/>
    </row>
    <row r="20" spans="1:9" ht="21.75" customHeight="1">
      <c r="A20" s="24"/>
      <c r="B20" s="21"/>
      <c r="C20" s="24"/>
      <c r="D20" s="29" t="s">
        <v>451</v>
      </c>
      <c r="E20" s="45"/>
      <c r="F20" s="24"/>
      <c r="G20" s="46" t="s">
        <v>451</v>
      </c>
      <c r="H20" s="46"/>
      <c r="I20" s="45"/>
    </row>
    <row r="21" spans="1:9" ht="21.75" customHeight="1">
      <c r="A21" s="24"/>
      <c r="B21" s="21"/>
      <c r="C21" s="24"/>
      <c r="D21" s="29" t="s">
        <v>452</v>
      </c>
      <c r="E21" s="45"/>
      <c r="F21" s="24"/>
      <c r="G21" s="46" t="s">
        <v>452</v>
      </c>
      <c r="H21" s="46"/>
      <c r="I21" s="45"/>
    </row>
    <row r="22" spans="1:9" ht="21.75" customHeight="1">
      <c r="A22" s="24"/>
      <c r="B22" s="21"/>
      <c r="C22" s="24" t="s">
        <v>455</v>
      </c>
      <c r="D22" s="29" t="s">
        <v>450</v>
      </c>
      <c r="E22" s="45"/>
      <c r="F22" s="24" t="s">
        <v>455</v>
      </c>
      <c r="G22" s="46" t="s">
        <v>450</v>
      </c>
      <c r="H22" s="46"/>
      <c r="I22" s="45"/>
    </row>
    <row r="23" spans="1:9" ht="21.75" customHeight="1">
      <c r="A23" s="24"/>
      <c r="B23" s="21"/>
      <c r="C23" s="24"/>
      <c r="D23" s="29" t="s">
        <v>451</v>
      </c>
      <c r="E23" s="45"/>
      <c r="F23" s="24"/>
      <c r="G23" s="46" t="s">
        <v>451</v>
      </c>
      <c r="H23" s="46"/>
      <c r="I23" s="45"/>
    </row>
    <row r="24" spans="1:9" ht="21.75" customHeight="1">
      <c r="A24" s="24"/>
      <c r="B24" s="21"/>
      <c r="C24" s="24"/>
      <c r="D24" s="29" t="s">
        <v>452</v>
      </c>
      <c r="E24" s="45"/>
      <c r="F24" s="24"/>
      <c r="G24" s="46" t="s">
        <v>452</v>
      </c>
      <c r="H24" s="46"/>
      <c r="I24" s="45"/>
    </row>
    <row r="25" spans="1:9" ht="21.75" customHeight="1">
      <c r="A25" s="24"/>
      <c r="B25" s="21"/>
      <c r="C25" s="24" t="s">
        <v>456</v>
      </c>
      <c r="D25" s="45"/>
      <c r="E25" s="24"/>
      <c r="F25" s="24" t="s">
        <v>456</v>
      </c>
      <c r="G25" s="46"/>
      <c r="H25" s="46"/>
      <c r="I25" s="45"/>
    </row>
    <row r="26" spans="1:9" ht="21.75" customHeight="1">
      <c r="A26" s="24"/>
      <c r="B26" s="24" t="s">
        <v>457</v>
      </c>
      <c r="C26" s="24" t="s">
        <v>458</v>
      </c>
      <c r="D26" s="29" t="s">
        <v>450</v>
      </c>
      <c r="E26" s="45"/>
      <c r="F26" s="24" t="s">
        <v>458</v>
      </c>
      <c r="G26" s="46" t="s">
        <v>450</v>
      </c>
      <c r="H26" s="46"/>
      <c r="I26" s="45"/>
    </row>
    <row r="27" spans="1:9" ht="21.75" customHeight="1">
      <c r="A27" s="24"/>
      <c r="B27" s="21"/>
      <c r="C27" s="24"/>
      <c r="D27" s="29" t="s">
        <v>451</v>
      </c>
      <c r="E27" s="45"/>
      <c r="F27" s="24"/>
      <c r="G27" s="46" t="s">
        <v>451</v>
      </c>
      <c r="H27" s="46"/>
      <c r="I27" s="45"/>
    </row>
    <row r="28" spans="1:9" ht="21.75" customHeight="1">
      <c r="A28" s="24"/>
      <c r="B28" s="21"/>
      <c r="C28" s="24"/>
      <c r="D28" s="29" t="s">
        <v>452</v>
      </c>
      <c r="E28" s="45"/>
      <c r="F28" s="24"/>
      <c r="G28" s="46" t="s">
        <v>452</v>
      </c>
      <c r="H28" s="46"/>
      <c r="I28" s="45"/>
    </row>
    <row r="29" spans="1:9" ht="21.75" customHeight="1">
      <c r="A29" s="24"/>
      <c r="B29" s="21"/>
      <c r="C29" s="24" t="s">
        <v>459</v>
      </c>
      <c r="D29" s="29" t="s">
        <v>450</v>
      </c>
      <c r="E29" s="45"/>
      <c r="F29" s="24" t="s">
        <v>459</v>
      </c>
      <c r="G29" s="46" t="s">
        <v>450</v>
      </c>
      <c r="H29" s="46"/>
      <c r="I29" s="45"/>
    </row>
    <row r="30" spans="1:9" ht="21.75" customHeight="1">
      <c r="A30" s="24"/>
      <c r="B30" s="21"/>
      <c r="C30" s="24"/>
      <c r="D30" s="29" t="s">
        <v>451</v>
      </c>
      <c r="E30" s="45"/>
      <c r="F30" s="24"/>
      <c r="G30" s="46" t="s">
        <v>451</v>
      </c>
      <c r="H30" s="46"/>
      <c r="I30" s="45"/>
    </row>
    <row r="31" spans="1:9" ht="21.75" customHeight="1">
      <c r="A31" s="24"/>
      <c r="B31" s="21"/>
      <c r="C31" s="24"/>
      <c r="D31" s="29" t="s">
        <v>452</v>
      </c>
      <c r="E31" s="45"/>
      <c r="F31" s="24"/>
      <c r="G31" s="46" t="s">
        <v>452</v>
      </c>
      <c r="H31" s="46"/>
      <c r="I31" s="45"/>
    </row>
    <row r="32" spans="1:9" ht="21.75" customHeight="1">
      <c r="A32" s="24"/>
      <c r="B32" s="21"/>
      <c r="C32" s="24" t="s">
        <v>460</v>
      </c>
      <c r="D32" s="29" t="s">
        <v>450</v>
      </c>
      <c r="E32" s="45"/>
      <c r="F32" s="24" t="s">
        <v>460</v>
      </c>
      <c r="G32" s="46" t="s">
        <v>450</v>
      </c>
      <c r="H32" s="46"/>
      <c r="I32" s="45"/>
    </row>
    <row r="33" spans="1:9" ht="21.75" customHeight="1">
      <c r="A33" s="24"/>
      <c r="B33" s="21"/>
      <c r="C33" s="24"/>
      <c r="D33" s="29" t="s">
        <v>451</v>
      </c>
      <c r="E33" s="45"/>
      <c r="F33" s="24"/>
      <c r="G33" s="46" t="s">
        <v>451</v>
      </c>
      <c r="H33" s="46"/>
      <c r="I33" s="45"/>
    </row>
    <row r="34" spans="1:9" ht="21.75" customHeight="1">
      <c r="A34" s="24"/>
      <c r="B34" s="21"/>
      <c r="C34" s="24"/>
      <c r="D34" s="29" t="s">
        <v>452</v>
      </c>
      <c r="E34" s="45"/>
      <c r="F34" s="24"/>
      <c r="G34" s="46" t="s">
        <v>452</v>
      </c>
      <c r="H34" s="46"/>
      <c r="I34" s="45"/>
    </row>
    <row r="35" spans="1:9" ht="21.75" customHeight="1">
      <c r="A35" s="24"/>
      <c r="B35" s="21"/>
      <c r="C35" s="24" t="s">
        <v>461</v>
      </c>
      <c r="D35" s="29" t="s">
        <v>450</v>
      </c>
      <c r="E35" s="45"/>
      <c r="F35" s="24" t="s">
        <v>461</v>
      </c>
      <c r="G35" s="46" t="s">
        <v>450</v>
      </c>
      <c r="H35" s="46"/>
      <c r="I35" s="45"/>
    </row>
    <row r="36" spans="1:9" ht="21.75" customHeight="1">
      <c r="A36" s="24"/>
      <c r="B36" s="21"/>
      <c r="C36" s="24"/>
      <c r="D36" s="29" t="s">
        <v>451</v>
      </c>
      <c r="E36" s="45"/>
      <c r="F36" s="24"/>
      <c r="G36" s="46" t="s">
        <v>451</v>
      </c>
      <c r="H36" s="46"/>
      <c r="I36" s="45"/>
    </row>
    <row r="37" spans="1:9" ht="21.75" customHeight="1">
      <c r="A37" s="24"/>
      <c r="B37" s="21"/>
      <c r="C37" s="24"/>
      <c r="D37" s="29" t="s">
        <v>452</v>
      </c>
      <c r="E37" s="45"/>
      <c r="F37" s="24"/>
      <c r="G37" s="46" t="s">
        <v>452</v>
      </c>
      <c r="H37" s="46"/>
      <c r="I37" s="45"/>
    </row>
    <row r="38" spans="1:9" ht="21.75" customHeight="1">
      <c r="A38" s="24"/>
      <c r="B38" s="21"/>
      <c r="C38" s="24" t="s">
        <v>456</v>
      </c>
      <c r="D38" s="45"/>
      <c r="E38" s="45"/>
      <c r="F38" s="24" t="s">
        <v>456</v>
      </c>
      <c r="G38" s="46"/>
      <c r="H38" s="46"/>
      <c r="I38" s="45"/>
    </row>
    <row r="39" spans="1:9" ht="21.75" customHeight="1">
      <c r="A39" s="24"/>
      <c r="B39" s="24" t="s">
        <v>462</v>
      </c>
      <c r="C39" s="24" t="s">
        <v>463</v>
      </c>
      <c r="D39" s="29" t="s">
        <v>450</v>
      </c>
      <c r="E39" s="21"/>
      <c r="F39" s="24" t="s">
        <v>463</v>
      </c>
      <c r="G39" s="46" t="s">
        <v>450</v>
      </c>
      <c r="H39" s="46"/>
      <c r="I39" s="45"/>
    </row>
    <row r="40" spans="1:9" ht="21.75" customHeight="1">
      <c r="A40" s="24"/>
      <c r="B40" s="24"/>
      <c r="C40" s="24"/>
      <c r="D40" s="29" t="s">
        <v>451</v>
      </c>
      <c r="E40" s="24"/>
      <c r="F40" s="24"/>
      <c r="G40" s="46" t="s">
        <v>451</v>
      </c>
      <c r="H40" s="46"/>
      <c r="I40" s="45"/>
    </row>
    <row r="41" spans="1:9" ht="21.75" customHeight="1">
      <c r="A41" s="24"/>
      <c r="B41" s="24"/>
      <c r="C41" s="24"/>
      <c r="D41" s="29" t="s">
        <v>452</v>
      </c>
      <c r="E41" s="24"/>
      <c r="F41" s="24"/>
      <c r="G41" s="46" t="s">
        <v>452</v>
      </c>
      <c r="H41" s="46"/>
      <c r="I41" s="45"/>
    </row>
    <row r="42" spans="1:9" ht="21.75" customHeight="1">
      <c r="A42" s="24"/>
      <c r="B42" s="24"/>
      <c r="C42" s="24" t="s">
        <v>456</v>
      </c>
      <c r="D42" s="45"/>
      <c r="E42" s="24"/>
      <c r="F42" s="24" t="s">
        <v>456</v>
      </c>
      <c r="G42" s="46"/>
      <c r="H42" s="46"/>
      <c r="I42" s="45"/>
    </row>
    <row r="43" spans="1:9" ht="21" customHeight="1">
      <c r="A43" s="47" t="s">
        <v>464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4">
      <selection activeCell="E17" sqref="E17:F17"/>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465</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466</v>
      </c>
      <c r="B5" s="24"/>
      <c r="C5" s="24"/>
      <c r="D5" s="24"/>
      <c r="E5" s="24"/>
      <c r="F5" s="24"/>
      <c r="G5" s="24"/>
      <c r="H5" s="24"/>
    </row>
    <row r="6" spans="1:8" ht="21.75" customHeight="1">
      <c r="A6" s="24" t="s">
        <v>467</v>
      </c>
      <c r="B6" s="24" t="s">
        <v>468</v>
      </c>
      <c r="C6" s="24"/>
      <c r="D6" s="21" t="s">
        <v>469</v>
      </c>
      <c r="E6" s="21"/>
      <c r="F6" s="21" t="s">
        <v>470</v>
      </c>
      <c r="G6" s="21"/>
      <c r="H6" s="21"/>
    </row>
    <row r="7" spans="1:8" ht="21.75" customHeight="1">
      <c r="A7" s="24"/>
      <c r="B7" s="24"/>
      <c r="C7" s="24"/>
      <c r="D7" s="21"/>
      <c r="E7" s="21"/>
      <c r="F7" s="21" t="s">
        <v>471</v>
      </c>
      <c r="G7" s="21" t="s">
        <v>472</v>
      </c>
      <c r="H7" s="21" t="s">
        <v>473</v>
      </c>
    </row>
    <row r="8" spans="1:8" ht="21.75" customHeight="1">
      <c r="A8" s="24"/>
      <c r="B8" s="24" t="s">
        <v>474</v>
      </c>
      <c r="C8" s="24"/>
      <c r="D8" s="24"/>
      <c r="E8" s="24"/>
      <c r="F8" s="45"/>
      <c r="G8" s="45"/>
      <c r="H8" s="45"/>
    </row>
    <row r="9" spans="1:8" ht="21.75" customHeight="1">
      <c r="A9" s="24"/>
      <c r="B9" s="24" t="s">
        <v>475</v>
      </c>
      <c r="C9" s="24"/>
      <c r="D9" s="24"/>
      <c r="E9" s="24"/>
      <c r="F9" s="45"/>
      <c r="G9" s="45"/>
      <c r="H9" s="45"/>
    </row>
    <row r="10" spans="1:8" ht="21.75" customHeight="1">
      <c r="A10" s="24"/>
      <c r="B10" s="24" t="s">
        <v>476</v>
      </c>
      <c r="C10" s="24"/>
      <c r="D10" s="24"/>
      <c r="E10" s="24"/>
      <c r="F10" s="45"/>
      <c r="G10" s="45"/>
      <c r="H10" s="45"/>
    </row>
    <row r="11" spans="1:8" ht="21.75" customHeight="1">
      <c r="A11" s="24"/>
      <c r="B11" s="24" t="s">
        <v>456</v>
      </c>
      <c r="C11" s="24"/>
      <c r="D11" s="24"/>
      <c r="E11" s="24"/>
      <c r="F11" s="45"/>
      <c r="G11" s="45"/>
      <c r="H11" s="45"/>
    </row>
    <row r="12" spans="1:8" ht="21.75" customHeight="1">
      <c r="A12" s="24"/>
      <c r="B12" s="24" t="s">
        <v>477</v>
      </c>
      <c r="C12" s="24"/>
      <c r="D12" s="24"/>
      <c r="E12" s="21"/>
      <c r="F12" s="45"/>
      <c r="G12" s="45"/>
      <c r="H12" s="45"/>
    </row>
    <row r="13" spans="1:8" ht="73.5" customHeight="1">
      <c r="A13" s="21" t="s">
        <v>478</v>
      </c>
      <c r="B13" s="53" t="s">
        <v>442</v>
      </c>
      <c r="C13" s="54"/>
      <c r="D13" s="54"/>
      <c r="E13" s="54"/>
      <c r="F13" s="54"/>
      <c r="G13" s="54"/>
      <c r="H13" s="54"/>
    </row>
    <row r="14" spans="1:8" ht="21.75" customHeight="1">
      <c r="A14" s="24" t="s">
        <v>479</v>
      </c>
      <c r="B14" s="21" t="s">
        <v>480</v>
      </c>
      <c r="C14" s="21" t="s">
        <v>445</v>
      </c>
      <c r="D14" s="21"/>
      <c r="E14" s="21" t="s">
        <v>446</v>
      </c>
      <c r="F14" s="21"/>
      <c r="G14" s="21" t="s">
        <v>447</v>
      </c>
      <c r="H14" s="21"/>
    </row>
    <row r="15" spans="1:8" ht="21.75" customHeight="1">
      <c r="A15" s="21"/>
      <c r="B15" s="21" t="s">
        <v>481</v>
      </c>
      <c r="C15" s="21" t="s">
        <v>449</v>
      </c>
      <c r="D15" s="21"/>
      <c r="E15" s="46" t="s">
        <v>450</v>
      </c>
      <c r="F15" s="55"/>
      <c r="G15" s="55"/>
      <c r="H15" s="55"/>
    </row>
    <row r="16" spans="1:8" ht="21.75" customHeight="1">
      <c r="A16" s="21"/>
      <c r="B16" s="21"/>
      <c r="C16" s="21"/>
      <c r="D16" s="21"/>
      <c r="E16" s="46" t="s">
        <v>451</v>
      </c>
      <c r="F16" s="55"/>
      <c r="G16" s="55"/>
      <c r="H16" s="55"/>
    </row>
    <row r="17" spans="1:8" ht="21.75" customHeight="1">
      <c r="A17" s="21"/>
      <c r="B17" s="21"/>
      <c r="C17" s="21"/>
      <c r="D17" s="21"/>
      <c r="E17" s="46" t="s">
        <v>452</v>
      </c>
      <c r="F17" s="55"/>
      <c r="G17" s="55"/>
      <c r="H17" s="55"/>
    </row>
    <row r="18" spans="1:8" ht="21.75" customHeight="1">
      <c r="A18" s="21"/>
      <c r="B18" s="21"/>
      <c r="C18" s="24" t="s">
        <v>453</v>
      </c>
      <c r="D18" s="24"/>
      <c r="E18" s="46" t="s">
        <v>450</v>
      </c>
      <c r="F18" s="55"/>
      <c r="G18" s="55"/>
      <c r="H18" s="55"/>
    </row>
    <row r="19" spans="1:8" ht="21.75" customHeight="1">
      <c r="A19" s="21"/>
      <c r="B19" s="21"/>
      <c r="C19" s="24"/>
      <c r="D19" s="24"/>
      <c r="E19" s="46" t="s">
        <v>451</v>
      </c>
      <c r="F19" s="55"/>
      <c r="G19" s="56"/>
      <c r="H19" s="56"/>
    </row>
    <row r="20" spans="1:8" ht="21.75" customHeight="1">
      <c r="A20" s="21"/>
      <c r="B20" s="21"/>
      <c r="C20" s="24"/>
      <c r="D20" s="24"/>
      <c r="E20" s="46" t="s">
        <v>452</v>
      </c>
      <c r="F20" s="57"/>
      <c r="G20" s="55"/>
      <c r="H20" s="55"/>
    </row>
    <row r="21" spans="1:8" ht="21.75" customHeight="1">
      <c r="A21" s="21"/>
      <c r="B21" s="21"/>
      <c r="C21" s="24" t="s">
        <v>454</v>
      </c>
      <c r="D21" s="24"/>
      <c r="E21" s="46" t="s">
        <v>450</v>
      </c>
      <c r="F21" s="57"/>
      <c r="G21" s="55"/>
      <c r="H21" s="55"/>
    </row>
    <row r="22" spans="1:8" ht="21.75" customHeight="1">
      <c r="A22" s="21"/>
      <c r="B22" s="21"/>
      <c r="C22" s="24"/>
      <c r="D22" s="24"/>
      <c r="E22" s="46" t="s">
        <v>451</v>
      </c>
      <c r="F22" s="55"/>
      <c r="G22" s="58"/>
      <c r="H22" s="58"/>
    </row>
    <row r="23" spans="1:8" ht="21.75" customHeight="1">
      <c r="A23" s="21"/>
      <c r="B23" s="21"/>
      <c r="C23" s="24"/>
      <c r="D23" s="24"/>
      <c r="E23" s="46" t="s">
        <v>452</v>
      </c>
      <c r="F23" s="55"/>
      <c r="G23" s="55"/>
      <c r="H23" s="55"/>
    </row>
    <row r="24" spans="1:8" ht="21.75" customHeight="1">
      <c r="A24" s="21"/>
      <c r="B24" s="21"/>
      <c r="C24" s="24" t="s">
        <v>455</v>
      </c>
      <c r="D24" s="24"/>
      <c r="E24" s="46" t="s">
        <v>450</v>
      </c>
      <c r="F24" s="55"/>
      <c r="G24" s="55"/>
      <c r="H24" s="55"/>
    </row>
    <row r="25" spans="1:8" ht="21.75" customHeight="1">
      <c r="A25" s="21"/>
      <c r="B25" s="21"/>
      <c r="C25" s="24"/>
      <c r="D25" s="24"/>
      <c r="E25" s="46" t="s">
        <v>451</v>
      </c>
      <c r="F25" s="55"/>
      <c r="G25" s="55"/>
      <c r="H25" s="55"/>
    </row>
    <row r="26" spans="1:8" ht="21.75" customHeight="1">
      <c r="A26" s="21"/>
      <c r="B26" s="21"/>
      <c r="C26" s="24"/>
      <c r="D26" s="24"/>
      <c r="E26" s="46" t="s">
        <v>452</v>
      </c>
      <c r="F26" s="55"/>
      <c r="G26" s="55"/>
      <c r="H26" s="55"/>
    </row>
    <row r="27" spans="1:8" ht="21.75" customHeight="1">
      <c r="A27" s="21"/>
      <c r="B27" s="21"/>
      <c r="C27" s="24" t="s">
        <v>456</v>
      </c>
      <c r="D27" s="24"/>
      <c r="E27" s="55"/>
      <c r="F27" s="55"/>
      <c r="G27" s="55"/>
      <c r="H27" s="55"/>
    </row>
    <row r="28" spans="1:8" ht="21.75" customHeight="1">
      <c r="A28" s="21"/>
      <c r="B28" s="21" t="s">
        <v>482</v>
      </c>
      <c r="C28" s="24" t="s">
        <v>458</v>
      </c>
      <c r="D28" s="24"/>
      <c r="E28" s="46" t="s">
        <v>450</v>
      </c>
      <c r="F28" s="55"/>
      <c r="G28" s="55"/>
      <c r="H28" s="55"/>
    </row>
    <row r="29" spans="1:8" ht="21.75" customHeight="1">
      <c r="A29" s="21"/>
      <c r="B29" s="21"/>
      <c r="C29" s="24"/>
      <c r="D29" s="24"/>
      <c r="E29" s="46" t="s">
        <v>451</v>
      </c>
      <c r="F29" s="55"/>
      <c r="G29" s="55"/>
      <c r="H29" s="55"/>
    </row>
    <row r="30" spans="1:8" ht="21.75" customHeight="1">
      <c r="A30" s="21"/>
      <c r="B30" s="21"/>
      <c r="C30" s="24"/>
      <c r="D30" s="24"/>
      <c r="E30" s="46" t="s">
        <v>452</v>
      </c>
      <c r="F30" s="55"/>
      <c r="G30" s="55"/>
      <c r="H30" s="55"/>
    </row>
    <row r="31" spans="1:8" ht="21.75" customHeight="1">
      <c r="A31" s="21"/>
      <c r="B31" s="21"/>
      <c r="C31" s="24" t="s">
        <v>459</v>
      </c>
      <c r="D31" s="24"/>
      <c r="E31" s="46" t="s">
        <v>450</v>
      </c>
      <c r="F31" s="55"/>
      <c r="G31" s="55"/>
      <c r="H31" s="55"/>
    </row>
    <row r="32" spans="1:8" ht="21.75" customHeight="1">
      <c r="A32" s="21"/>
      <c r="B32" s="21"/>
      <c r="C32" s="24"/>
      <c r="D32" s="24"/>
      <c r="E32" s="46" t="s">
        <v>451</v>
      </c>
      <c r="F32" s="55"/>
      <c r="G32" s="55"/>
      <c r="H32" s="55"/>
    </row>
    <row r="33" spans="1:8" ht="21.75" customHeight="1">
      <c r="A33" s="21"/>
      <c r="B33" s="21"/>
      <c r="C33" s="24"/>
      <c r="D33" s="24"/>
      <c r="E33" s="46" t="s">
        <v>452</v>
      </c>
      <c r="F33" s="55"/>
      <c r="G33" s="55"/>
      <c r="H33" s="55"/>
    </row>
    <row r="34" spans="1:8" ht="21.75" customHeight="1">
      <c r="A34" s="21"/>
      <c r="B34" s="21"/>
      <c r="C34" s="24" t="s">
        <v>460</v>
      </c>
      <c r="D34" s="24"/>
      <c r="E34" s="46" t="s">
        <v>450</v>
      </c>
      <c r="F34" s="55"/>
      <c r="G34" s="55"/>
      <c r="H34" s="55"/>
    </row>
    <row r="35" spans="1:8" ht="21.75" customHeight="1">
      <c r="A35" s="21"/>
      <c r="B35" s="21"/>
      <c r="C35" s="24"/>
      <c r="D35" s="24"/>
      <c r="E35" s="46" t="s">
        <v>451</v>
      </c>
      <c r="F35" s="55"/>
      <c r="G35" s="55"/>
      <c r="H35" s="55"/>
    </row>
    <row r="36" spans="1:8" ht="21.75" customHeight="1">
      <c r="A36" s="21"/>
      <c r="B36" s="21"/>
      <c r="C36" s="24"/>
      <c r="D36" s="24"/>
      <c r="E36" s="46" t="s">
        <v>452</v>
      </c>
      <c r="F36" s="55"/>
      <c r="G36" s="55"/>
      <c r="H36" s="55"/>
    </row>
    <row r="37" spans="1:8" ht="21.75" customHeight="1">
      <c r="A37" s="21"/>
      <c r="B37" s="21"/>
      <c r="C37" s="24" t="s">
        <v>461</v>
      </c>
      <c r="D37" s="24"/>
      <c r="E37" s="46" t="s">
        <v>450</v>
      </c>
      <c r="F37" s="55"/>
      <c r="G37" s="55"/>
      <c r="H37" s="55"/>
    </row>
    <row r="38" spans="1:8" ht="21.75" customHeight="1">
      <c r="A38" s="21"/>
      <c r="B38" s="21"/>
      <c r="C38" s="24"/>
      <c r="D38" s="24"/>
      <c r="E38" s="46" t="s">
        <v>451</v>
      </c>
      <c r="F38" s="55"/>
      <c r="G38" s="55"/>
      <c r="H38" s="55"/>
    </row>
    <row r="39" spans="1:8" ht="21.75" customHeight="1">
      <c r="A39" s="21"/>
      <c r="B39" s="21"/>
      <c r="C39" s="24"/>
      <c r="D39" s="24"/>
      <c r="E39" s="46" t="s">
        <v>452</v>
      </c>
      <c r="F39" s="55"/>
      <c r="G39" s="55"/>
      <c r="H39" s="55"/>
    </row>
    <row r="40" spans="1:8" ht="21.75" customHeight="1">
      <c r="A40" s="21"/>
      <c r="B40" s="21"/>
      <c r="C40" s="24" t="s">
        <v>456</v>
      </c>
      <c r="D40" s="24"/>
      <c r="E40" s="55"/>
      <c r="F40" s="55"/>
      <c r="G40" s="55"/>
      <c r="H40" s="55"/>
    </row>
    <row r="41" spans="1:8" ht="21.75" customHeight="1">
      <c r="A41" s="21"/>
      <c r="B41" s="24" t="s">
        <v>483</v>
      </c>
      <c r="C41" s="24" t="s">
        <v>463</v>
      </c>
      <c r="D41" s="24"/>
      <c r="E41" s="46" t="s">
        <v>450</v>
      </c>
      <c r="F41" s="55"/>
      <c r="G41" s="55"/>
      <c r="H41" s="55"/>
    </row>
    <row r="42" spans="1:8" ht="21.75" customHeight="1">
      <c r="A42" s="21"/>
      <c r="B42" s="24"/>
      <c r="C42" s="24"/>
      <c r="D42" s="24"/>
      <c r="E42" s="46" t="s">
        <v>451</v>
      </c>
      <c r="F42" s="55"/>
      <c r="G42" s="55"/>
      <c r="H42" s="55"/>
    </row>
    <row r="43" spans="1:8" ht="21.75" customHeight="1">
      <c r="A43" s="21"/>
      <c r="B43" s="24"/>
      <c r="C43" s="24"/>
      <c r="D43" s="24"/>
      <c r="E43" s="46" t="s">
        <v>452</v>
      </c>
      <c r="F43" s="55"/>
      <c r="G43" s="55"/>
      <c r="H43" s="55"/>
    </row>
    <row r="44" spans="1:8" ht="21.75" customHeight="1">
      <c r="A44" s="21"/>
      <c r="B44" s="24"/>
      <c r="C44" s="24" t="s">
        <v>456</v>
      </c>
      <c r="D44" s="24"/>
      <c r="E44" s="55"/>
      <c r="F44" s="55"/>
      <c r="G44" s="55"/>
      <c r="H44" s="55"/>
    </row>
    <row r="45" spans="1:8" s="51" customFormat="1" ht="24" customHeight="1">
      <c r="A45" s="47" t="s">
        <v>484</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tabSelected="1" workbookViewId="0" topLeftCell="A13">
      <selection activeCell="F13" sqref="F13:F15"/>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430</v>
      </c>
      <c r="B5" s="20"/>
      <c r="C5" s="20"/>
      <c r="D5" s="21"/>
      <c r="E5" s="21"/>
      <c r="F5" s="21"/>
      <c r="G5" s="21"/>
      <c r="H5" s="21"/>
      <c r="I5" s="21"/>
    </row>
    <row r="6" spans="1:9" ht="21.75" customHeight="1">
      <c r="A6" s="22" t="s">
        <v>431</v>
      </c>
      <c r="B6" s="23"/>
      <c r="C6" s="23"/>
      <c r="D6" s="24"/>
      <c r="E6" s="24"/>
      <c r="F6" s="22" t="s">
        <v>432</v>
      </c>
      <c r="G6" s="25"/>
      <c r="H6" s="21"/>
      <c r="I6" s="21"/>
    </row>
    <row r="7" spans="1:9" ht="21.75" customHeight="1">
      <c r="A7" s="26" t="s">
        <v>433</v>
      </c>
      <c r="B7" s="27"/>
      <c r="C7" s="28"/>
      <c r="D7" s="29" t="s">
        <v>434</v>
      </c>
      <c r="E7" s="29"/>
      <c r="F7" s="30" t="s">
        <v>435</v>
      </c>
      <c r="G7" s="31"/>
      <c r="H7" s="32"/>
      <c r="I7" s="48"/>
    </row>
    <row r="8" spans="1:9" ht="21.75" customHeight="1">
      <c r="A8" s="33"/>
      <c r="B8" s="34"/>
      <c r="C8" s="35"/>
      <c r="D8" s="29" t="s">
        <v>436</v>
      </c>
      <c r="E8" s="29"/>
      <c r="F8" s="30" t="s">
        <v>436</v>
      </c>
      <c r="G8" s="31"/>
      <c r="H8" s="32"/>
      <c r="I8" s="48"/>
    </row>
    <row r="9" spans="1:9" ht="21.75" customHeight="1">
      <c r="A9" s="36"/>
      <c r="B9" s="37"/>
      <c r="C9" s="38"/>
      <c r="D9" s="29" t="s">
        <v>437</v>
      </c>
      <c r="E9" s="29"/>
      <c r="F9" s="30" t="s">
        <v>438</v>
      </c>
      <c r="G9" s="31"/>
      <c r="H9" s="32"/>
      <c r="I9" s="48"/>
    </row>
    <row r="10" spans="1:9" ht="21.75" customHeight="1">
      <c r="A10" s="21" t="s">
        <v>439</v>
      </c>
      <c r="B10" s="24" t="s">
        <v>440</v>
      </c>
      <c r="C10" s="24"/>
      <c r="D10" s="24"/>
      <c r="E10" s="24"/>
      <c r="F10" s="22" t="s">
        <v>441</v>
      </c>
      <c r="G10" s="23"/>
      <c r="H10" s="23"/>
      <c r="I10" s="25"/>
    </row>
    <row r="11" spans="1:9" ht="100.5" customHeight="1">
      <c r="A11" s="39"/>
      <c r="B11" s="40" t="s">
        <v>442</v>
      </c>
      <c r="C11" s="40"/>
      <c r="D11" s="40"/>
      <c r="E11" s="40"/>
      <c r="F11" s="41" t="s">
        <v>442</v>
      </c>
      <c r="G11" s="42"/>
      <c r="H11" s="43"/>
      <c r="I11" s="49"/>
    </row>
    <row r="12" spans="1:9" ht="24">
      <c r="A12" s="24" t="s">
        <v>443</v>
      </c>
      <c r="B12" s="44" t="s">
        <v>444</v>
      </c>
      <c r="C12" s="24" t="s">
        <v>445</v>
      </c>
      <c r="D12" s="24" t="s">
        <v>446</v>
      </c>
      <c r="E12" s="24" t="s">
        <v>447</v>
      </c>
      <c r="F12" s="24" t="s">
        <v>445</v>
      </c>
      <c r="G12" s="24" t="s">
        <v>446</v>
      </c>
      <c r="H12" s="24"/>
      <c r="I12" s="24" t="s">
        <v>447</v>
      </c>
    </row>
    <row r="13" spans="1:9" ht="21.75" customHeight="1">
      <c r="A13" s="24"/>
      <c r="B13" s="24" t="s">
        <v>448</v>
      </c>
      <c r="C13" s="24" t="s">
        <v>449</v>
      </c>
      <c r="D13" s="29" t="s">
        <v>450</v>
      </c>
      <c r="E13" s="45"/>
      <c r="F13" s="24" t="s">
        <v>449</v>
      </c>
      <c r="G13" s="46" t="s">
        <v>450</v>
      </c>
      <c r="H13" s="46"/>
      <c r="I13" s="45"/>
    </row>
    <row r="14" spans="1:9" ht="21.75" customHeight="1">
      <c r="A14" s="24"/>
      <c r="B14" s="21"/>
      <c r="C14" s="24"/>
      <c r="D14" s="29" t="s">
        <v>451</v>
      </c>
      <c r="E14" s="45"/>
      <c r="F14" s="24"/>
      <c r="G14" s="46" t="s">
        <v>451</v>
      </c>
      <c r="H14" s="46"/>
      <c r="I14" s="45"/>
    </row>
    <row r="15" spans="1:9" ht="21.75" customHeight="1">
      <c r="A15" s="24"/>
      <c r="B15" s="21"/>
      <c r="C15" s="24"/>
      <c r="D15" s="29" t="s">
        <v>452</v>
      </c>
      <c r="E15" s="45"/>
      <c r="F15" s="24"/>
      <c r="G15" s="46" t="s">
        <v>452</v>
      </c>
      <c r="H15" s="46"/>
      <c r="I15" s="45"/>
    </row>
    <row r="16" spans="1:9" ht="21.75" customHeight="1">
      <c r="A16" s="24"/>
      <c r="B16" s="21"/>
      <c r="C16" s="24" t="s">
        <v>453</v>
      </c>
      <c r="D16" s="29" t="s">
        <v>450</v>
      </c>
      <c r="E16" s="45"/>
      <c r="F16" s="24" t="s">
        <v>453</v>
      </c>
      <c r="G16" s="46" t="s">
        <v>450</v>
      </c>
      <c r="H16" s="46"/>
      <c r="I16" s="45"/>
    </row>
    <row r="17" spans="1:9" ht="21.75" customHeight="1">
      <c r="A17" s="24"/>
      <c r="B17" s="21"/>
      <c r="C17" s="24"/>
      <c r="D17" s="29" t="s">
        <v>451</v>
      </c>
      <c r="E17" s="45"/>
      <c r="F17" s="24"/>
      <c r="G17" s="46" t="s">
        <v>451</v>
      </c>
      <c r="H17" s="46"/>
      <c r="I17" s="45"/>
    </row>
    <row r="18" spans="1:9" ht="21.75" customHeight="1">
      <c r="A18" s="24"/>
      <c r="B18" s="21"/>
      <c r="C18" s="24"/>
      <c r="D18" s="29" t="s">
        <v>452</v>
      </c>
      <c r="E18" s="45"/>
      <c r="F18" s="24"/>
      <c r="G18" s="46" t="s">
        <v>452</v>
      </c>
      <c r="H18" s="46"/>
      <c r="I18" s="45"/>
    </row>
    <row r="19" spans="1:9" ht="21.75" customHeight="1">
      <c r="A19" s="24"/>
      <c r="B19" s="21"/>
      <c r="C19" s="24" t="s">
        <v>454</v>
      </c>
      <c r="D19" s="29" t="s">
        <v>450</v>
      </c>
      <c r="E19" s="45"/>
      <c r="F19" s="24" t="s">
        <v>454</v>
      </c>
      <c r="G19" s="46" t="s">
        <v>450</v>
      </c>
      <c r="H19" s="46"/>
      <c r="I19" s="45"/>
    </row>
    <row r="20" spans="1:9" ht="21.75" customHeight="1">
      <c r="A20" s="24"/>
      <c r="B20" s="21"/>
      <c r="C20" s="24"/>
      <c r="D20" s="29" t="s">
        <v>451</v>
      </c>
      <c r="E20" s="45"/>
      <c r="F20" s="24"/>
      <c r="G20" s="46" t="s">
        <v>451</v>
      </c>
      <c r="H20" s="46"/>
      <c r="I20" s="45"/>
    </row>
    <row r="21" spans="1:9" ht="21.75" customHeight="1">
      <c r="A21" s="24"/>
      <c r="B21" s="21"/>
      <c r="C21" s="24"/>
      <c r="D21" s="29" t="s">
        <v>452</v>
      </c>
      <c r="E21" s="45"/>
      <c r="F21" s="24"/>
      <c r="G21" s="46" t="s">
        <v>452</v>
      </c>
      <c r="H21" s="46"/>
      <c r="I21" s="45"/>
    </row>
    <row r="22" spans="1:9" ht="21.75" customHeight="1">
      <c r="A22" s="24"/>
      <c r="B22" s="21"/>
      <c r="C22" s="24" t="s">
        <v>455</v>
      </c>
      <c r="D22" s="29" t="s">
        <v>450</v>
      </c>
      <c r="E22" s="45"/>
      <c r="F22" s="24" t="s">
        <v>455</v>
      </c>
      <c r="G22" s="46" t="s">
        <v>450</v>
      </c>
      <c r="H22" s="46"/>
      <c r="I22" s="45"/>
    </row>
    <row r="23" spans="1:9" ht="21.75" customHeight="1">
      <c r="A23" s="24"/>
      <c r="B23" s="21"/>
      <c r="C23" s="24"/>
      <c r="D23" s="29" t="s">
        <v>451</v>
      </c>
      <c r="E23" s="45"/>
      <c r="F23" s="24"/>
      <c r="G23" s="46" t="s">
        <v>451</v>
      </c>
      <c r="H23" s="46"/>
      <c r="I23" s="45"/>
    </row>
    <row r="24" spans="1:9" ht="21.75" customHeight="1">
      <c r="A24" s="24"/>
      <c r="B24" s="21"/>
      <c r="C24" s="24"/>
      <c r="D24" s="29" t="s">
        <v>452</v>
      </c>
      <c r="E24" s="45"/>
      <c r="F24" s="24"/>
      <c r="G24" s="46" t="s">
        <v>452</v>
      </c>
      <c r="H24" s="46"/>
      <c r="I24" s="45"/>
    </row>
    <row r="25" spans="1:9" ht="21.75" customHeight="1">
      <c r="A25" s="24"/>
      <c r="B25" s="21"/>
      <c r="C25" s="24" t="s">
        <v>456</v>
      </c>
      <c r="D25" s="45"/>
      <c r="E25" s="24"/>
      <c r="F25" s="24" t="s">
        <v>456</v>
      </c>
      <c r="G25" s="46"/>
      <c r="H25" s="46"/>
      <c r="I25" s="45"/>
    </row>
    <row r="26" spans="1:9" ht="21.75" customHeight="1">
      <c r="A26" s="24"/>
      <c r="B26" s="24" t="s">
        <v>457</v>
      </c>
      <c r="C26" s="24" t="s">
        <v>458</v>
      </c>
      <c r="D26" s="29" t="s">
        <v>450</v>
      </c>
      <c r="E26" s="45"/>
      <c r="F26" s="24" t="s">
        <v>458</v>
      </c>
      <c r="G26" s="46" t="s">
        <v>450</v>
      </c>
      <c r="H26" s="46"/>
      <c r="I26" s="45"/>
    </row>
    <row r="27" spans="1:9" ht="21.75" customHeight="1">
      <c r="A27" s="24"/>
      <c r="B27" s="21"/>
      <c r="C27" s="24"/>
      <c r="D27" s="29" t="s">
        <v>451</v>
      </c>
      <c r="E27" s="45"/>
      <c r="F27" s="24"/>
      <c r="G27" s="46" t="s">
        <v>451</v>
      </c>
      <c r="H27" s="46"/>
      <c r="I27" s="45"/>
    </row>
    <row r="28" spans="1:9" ht="21.75" customHeight="1">
      <c r="A28" s="24"/>
      <c r="B28" s="21"/>
      <c r="C28" s="24"/>
      <c r="D28" s="29" t="s">
        <v>452</v>
      </c>
      <c r="E28" s="45"/>
      <c r="F28" s="24"/>
      <c r="G28" s="46" t="s">
        <v>452</v>
      </c>
      <c r="H28" s="46"/>
      <c r="I28" s="45"/>
    </row>
    <row r="29" spans="1:9" ht="21.75" customHeight="1">
      <c r="A29" s="24"/>
      <c r="B29" s="21"/>
      <c r="C29" s="24" t="s">
        <v>459</v>
      </c>
      <c r="D29" s="29" t="s">
        <v>450</v>
      </c>
      <c r="E29" s="45"/>
      <c r="F29" s="24" t="s">
        <v>459</v>
      </c>
      <c r="G29" s="46" t="s">
        <v>450</v>
      </c>
      <c r="H29" s="46"/>
      <c r="I29" s="45"/>
    </row>
    <row r="30" spans="1:9" ht="21.75" customHeight="1">
      <c r="A30" s="24"/>
      <c r="B30" s="21"/>
      <c r="C30" s="24"/>
      <c r="D30" s="29" t="s">
        <v>451</v>
      </c>
      <c r="E30" s="45"/>
      <c r="F30" s="24"/>
      <c r="G30" s="46" t="s">
        <v>451</v>
      </c>
      <c r="H30" s="46"/>
      <c r="I30" s="45"/>
    </row>
    <row r="31" spans="1:9" ht="21.75" customHeight="1">
      <c r="A31" s="24"/>
      <c r="B31" s="21"/>
      <c r="C31" s="24"/>
      <c r="D31" s="29" t="s">
        <v>452</v>
      </c>
      <c r="E31" s="45"/>
      <c r="F31" s="24"/>
      <c r="G31" s="46" t="s">
        <v>452</v>
      </c>
      <c r="H31" s="46"/>
      <c r="I31" s="45"/>
    </row>
    <row r="32" spans="1:9" ht="21.75" customHeight="1">
      <c r="A32" s="24"/>
      <c r="B32" s="21"/>
      <c r="C32" s="24" t="s">
        <v>460</v>
      </c>
      <c r="D32" s="29" t="s">
        <v>450</v>
      </c>
      <c r="E32" s="45"/>
      <c r="F32" s="24" t="s">
        <v>460</v>
      </c>
      <c r="G32" s="46" t="s">
        <v>450</v>
      </c>
      <c r="H32" s="46"/>
      <c r="I32" s="45"/>
    </row>
    <row r="33" spans="1:9" ht="21.75" customHeight="1">
      <c r="A33" s="24"/>
      <c r="B33" s="21"/>
      <c r="C33" s="24"/>
      <c r="D33" s="29" t="s">
        <v>451</v>
      </c>
      <c r="E33" s="45"/>
      <c r="F33" s="24"/>
      <c r="G33" s="46" t="s">
        <v>451</v>
      </c>
      <c r="H33" s="46"/>
      <c r="I33" s="45"/>
    </row>
    <row r="34" spans="1:9" ht="21.75" customHeight="1">
      <c r="A34" s="24"/>
      <c r="B34" s="21"/>
      <c r="C34" s="24"/>
      <c r="D34" s="29" t="s">
        <v>452</v>
      </c>
      <c r="E34" s="45"/>
      <c r="F34" s="24"/>
      <c r="G34" s="46" t="s">
        <v>452</v>
      </c>
      <c r="H34" s="46"/>
      <c r="I34" s="45"/>
    </row>
    <row r="35" spans="1:9" ht="21.75" customHeight="1">
      <c r="A35" s="24"/>
      <c r="B35" s="21"/>
      <c r="C35" s="24" t="s">
        <v>461</v>
      </c>
      <c r="D35" s="29" t="s">
        <v>450</v>
      </c>
      <c r="E35" s="45"/>
      <c r="F35" s="24" t="s">
        <v>461</v>
      </c>
      <c r="G35" s="46" t="s">
        <v>450</v>
      </c>
      <c r="H35" s="46"/>
      <c r="I35" s="45"/>
    </row>
    <row r="36" spans="1:9" ht="21.75" customHeight="1">
      <c r="A36" s="24"/>
      <c r="B36" s="21"/>
      <c r="C36" s="24"/>
      <c r="D36" s="29" t="s">
        <v>451</v>
      </c>
      <c r="E36" s="45"/>
      <c r="F36" s="24"/>
      <c r="G36" s="46" t="s">
        <v>451</v>
      </c>
      <c r="H36" s="46"/>
      <c r="I36" s="45"/>
    </row>
    <row r="37" spans="1:9" ht="21.75" customHeight="1">
      <c r="A37" s="24"/>
      <c r="B37" s="21"/>
      <c r="C37" s="24"/>
      <c r="D37" s="29" t="s">
        <v>452</v>
      </c>
      <c r="E37" s="45"/>
      <c r="F37" s="24"/>
      <c r="G37" s="46" t="s">
        <v>452</v>
      </c>
      <c r="H37" s="46"/>
      <c r="I37" s="45"/>
    </row>
    <row r="38" spans="1:9" ht="21.75" customHeight="1">
      <c r="A38" s="24"/>
      <c r="B38" s="21"/>
      <c r="C38" s="24" t="s">
        <v>456</v>
      </c>
      <c r="D38" s="45"/>
      <c r="E38" s="45"/>
      <c r="F38" s="24" t="s">
        <v>456</v>
      </c>
      <c r="G38" s="46"/>
      <c r="H38" s="46"/>
      <c r="I38" s="45"/>
    </row>
    <row r="39" spans="1:9" ht="21.75" customHeight="1">
      <c r="A39" s="24"/>
      <c r="B39" s="24" t="s">
        <v>462</v>
      </c>
      <c r="C39" s="24" t="s">
        <v>463</v>
      </c>
      <c r="D39" s="29" t="s">
        <v>450</v>
      </c>
      <c r="E39" s="21"/>
      <c r="F39" s="24" t="s">
        <v>463</v>
      </c>
      <c r="G39" s="46" t="s">
        <v>450</v>
      </c>
      <c r="H39" s="46"/>
      <c r="I39" s="45"/>
    </row>
    <row r="40" spans="1:9" ht="21.75" customHeight="1">
      <c r="A40" s="24"/>
      <c r="B40" s="24"/>
      <c r="C40" s="24"/>
      <c r="D40" s="29" t="s">
        <v>451</v>
      </c>
      <c r="E40" s="24"/>
      <c r="F40" s="24"/>
      <c r="G40" s="46" t="s">
        <v>451</v>
      </c>
      <c r="H40" s="46"/>
      <c r="I40" s="45"/>
    </row>
    <row r="41" spans="1:9" ht="21.75" customHeight="1">
      <c r="A41" s="24"/>
      <c r="B41" s="24"/>
      <c r="C41" s="24"/>
      <c r="D41" s="29" t="s">
        <v>452</v>
      </c>
      <c r="E41" s="24"/>
      <c r="F41" s="24"/>
      <c r="G41" s="46" t="s">
        <v>452</v>
      </c>
      <c r="H41" s="46"/>
      <c r="I41" s="45"/>
    </row>
    <row r="42" spans="1:9" ht="21.75" customHeight="1">
      <c r="A42" s="24"/>
      <c r="B42" s="24"/>
      <c r="C42" s="24" t="s">
        <v>456</v>
      </c>
      <c r="D42" s="45"/>
      <c r="E42" s="24"/>
      <c r="F42" s="24" t="s">
        <v>456</v>
      </c>
      <c r="G42" s="46"/>
      <c r="H42" s="46"/>
      <c r="I42" s="45"/>
    </row>
    <row r="43" spans="1:9" ht="21" customHeight="1">
      <c r="A43" s="47" t="s">
        <v>485</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I17" sqref="I17"/>
    </sheetView>
  </sheetViews>
  <sheetFormatPr defaultColWidth="9.33203125" defaultRowHeight="11.25"/>
  <cols>
    <col min="1" max="1" width="7" style="0" customWidth="1"/>
    <col min="2" max="2" width="34.33203125" style="0" customWidth="1"/>
    <col min="3" max="3" width="8.5" style="0" customWidth="1"/>
    <col min="4" max="4" width="7.832031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3.160156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486</v>
      </c>
      <c r="C3" s="7" t="s">
        <v>487</v>
      </c>
      <c r="D3" s="7"/>
      <c r="E3" s="7" t="s">
        <v>488</v>
      </c>
      <c r="F3" s="7"/>
      <c r="G3" s="7" t="s">
        <v>489</v>
      </c>
      <c r="H3" s="7" t="s">
        <v>490</v>
      </c>
      <c r="I3" s="7"/>
      <c r="J3" s="7"/>
      <c r="K3" s="7"/>
      <c r="L3" s="7" t="s">
        <v>491</v>
      </c>
      <c r="M3" s="7"/>
      <c r="N3" s="7"/>
      <c r="O3" s="7"/>
    </row>
    <row r="4" spans="1:15" s="1" customFormat="1" ht="31.5" customHeight="1">
      <c r="A4" s="7"/>
      <c r="B4" s="7"/>
      <c r="C4" s="7" t="s">
        <v>492</v>
      </c>
      <c r="D4" s="7" t="s">
        <v>493</v>
      </c>
      <c r="E4" s="7" t="s">
        <v>492</v>
      </c>
      <c r="F4" s="7" t="s">
        <v>493</v>
      </c>
      <c r="G4" s="7"/>
      <c r="H4" s="7" t="s">
        <v>494</v>
      </c>
      <c r="I4" s="7" t="s">
        <v>495</v>
      </c>
      <c r="J4" s="7" t="s">
        <v>496</v>
      </c>
      <c r="K4" s="7" t="s">
        <v>497</v>
      </c>
      <c r="L4" s="7" t="s">
        <v>494</v>
      </c>
      <c r="M4" s="7" t="s">
        <v>495</v>
      </c>
      <c r="N4" s="7" t="s">
        <v>496</v>
      </c>
      <c r="O4" s="7" t="s">
        <v>497</v>
      </c>
    </row>
    <row r="5" spans="1:15" s="1" customFormat="1" ht="19.5" customHeight="1">
      <c r="A5" s="7">
        <v>1</v>
      </c>
      <c r="B5" s="7" t="s">
        <v>140</v>
      </c>
      <c r="C5" s="7">
        <v>17</v>
      </c>
      <c r="D5" s="7"/>
      <c r="E5" s="7">
        <v>29</v>
      </c>
      <c r="F5" s="7">
        <v>2</v>
      </c>
      <c r="G5" s="7">
        <v>19</v>
      </c>
      <c r="H5" s="7">
        <v>0</v>
      </c>
      <c r="I5" s="10"/>
      <c r="J5" s="7"/>
      <c r="K5" s="10"/>
      <c r="L5" s="7">
        <v>0</v>
      </c>
      <c r="M5" s="7"/>
      <c r="N5" s="7"/>
      <c r="O5" s="7"/>
    </row>
    <row r="6" spans="1:15" s="1" customFormat="1" ht="19.5" customHeight="1">
      <c r="A6" s="7">
        <v>2</v>
      </c>
      <c r="B6" s="7" t="s">
        <v>141</v>
      </c>
      <c r="C6" s="7"/>
      <c r="D6" s="7">
        <v>16</v>
      </c>
      <c r="E6" s="7"/>
      <c r="F6" s="7">
        <v>16</v>
      </c>
      <c r="G6" s="7"/>
      <c r="H6" s="7">
        <v>0</v>
      </c>
      <c r="I6" s="10"/>
      <c r="J6" s="7"/>
      <c r="K6" s="10"/>
      <c r="L6" s="7">
        <v>0</v>
      </c>
      <c r="M6" s="7"/>
      <c r="N6" s="7"/>
      <c r="O6" s="7"/>
    </row>
    <row r="7" spans="1:15" s="1" customFormat="1" ht="19.5" customHeight="1">
      <c r="A7" s="7">
        <v>3</v>
      </c>
      <c r="B7" s="7" t="s">
        <v>142</v>
      </c>
      <c r="C7" s="7"/>
      <c r="D7" s="7">
        <v>16</v>
      </c>
      <c r="E7" s="7"/>
      <c r="F7" s="7">
        <v>8</v>
      </c>
      <c r="G7" s="7"/>
      <c r="H7" s="7">
        <v>0</v>
      </c>
      <c r="I7" s="10"/>
      <c r="J7" s="7"/>
      <c r="K7" s="10"/>
      <c r="L7" s="7">
        <v>0</v>
      </c>
      <c r="M7" s="7"/>
      <c r="N7" s="7"/>
      <c r="O7" s="7"/>
    </row>
    <row r="8" spans="1:15" s="1" customFormat="1" ht="19.5" customHeight="1">
      <c r="A8" s="7">
        <v>4</v>
      </c>
      <c r="B8" s="7" t="s">
        <v>143</v>
      </c>
      <c r="C8" s="7"/>
      <c r="D8" s="7">
        <v>3</v>
      </c>
      <c r="E8" s="7"/>
      <c r="F8" s="7">
        <v>3</v>
      </c>
      <c r="G8" s="7"/>
      <c r="H8" s="7"/>
      <c r="I8" s="10"/>
      <c r="J8" s="7"/>
      <c r="K8" s="10"/>
      <c r="L8" s="7"/>
      <c r="M8" s="7"/>
      <c r="N8" s="7"/>
      <c r="O8" s="7"/>
    </row>
    <row r="9" spans="1:15" s="1" customFormat="1" ht="19.5" customHeight="1">
      <c r="A9" s="7">
        <v>5</v>
      </c>
      <c r="B9" s="7" t="s">
        <v>144</v>
      </c>
      <c r="C9" s="7"/>
      <c r="D9" s="7">
        <v>10</v>
      </c>
      <c r="E9" s="7"/>
      <c r="F9" s="7">
        <v>18</v>
      </c>
      <c r="G9" s="7"/>
      <c r="H9" s="7"/>
      <c r="I9" s="10"/>
      <c r="J9" s="7"/>
      <c r="K9" s="10"/>
      <c r="L9" s="7"/>
      <c r="M9" s="7"/>
      <c r="N9" s="7"/>
      <c r="O9" s="7"/>
    </row>
    <row r="10" spans="1:15" s="1" customFormat="1" ht="19.5" customHeight="1">
      <c r="A10" s="7">
        <v>6</v>
      </c>
      <c r="B10" s="7" t="s">
        <v>145</v>
      </c>
      <c r="C10" s="7"/>
      <c r="D10" s="7">
        <v>3</v>
      </c>
      <c r="E10" s="7"/>
      <c r="F10" s="7">
        <v>3</v>
      </c>
      <c r="G10" s="7"/>
      <c r="H10" s="7"/>
      <c r="I10" s="10"/>
      <c r="J10" s="7"/>
      <c r="K10" s="10"/>
      <c r="L10" s="7"/>
      <c r="M10" s="7"/>
      <c r="N10" s="7"/>
      <c r="O10" s="7"/>
    </row>
    <row r="11" spans="1:15" s="1" customFormat="1" ht="19.5" customHeight="1">
      <c r="A11" s="7">
        <v>7</v>
      </c>
      <c r="B11" s="7" t="s">
        <v>146</v>
      </c>
      <c r="C11" s="7"/>
      <c r="D11" s="7">
        <v>5</v>
      </c>
      <c r="E11" s="7"/>
      <c r="F11" s="7">
        <v>3</v>
      </c>
      <c r="G11" s="7"/>
      <c r="H11" s="7"/>
      <c r="I11" s="10"/>
      <c r="J11" s="7"/>
      <c r="K11" s="10"/>
      <c r="L11" s="7"/>
      <c r="M11" s="7"/>
      <c r="N11" s="7"/>
      <c r="O11" s="7"/>
    </row>
    <row r="12" spans="1:15" s="1" customFormat="1" ht="19.5" customHeight="1">
      <c r="A12" s="7">
        <v>8</v>
      </c>
      <c r="B12" s="7" t="s">
        <v>498</v>
      </c>
      <c r="C12" s="7"/>
      <c r="D12" s="7">
        <v>5</v>
      </c>
      <c r="E12" s="7"/>
      <c r="F12" s="7">
        <v>1</v>
      </c>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129</v>
      </c>
      <c r="C19" s="7">
        <f>SUM(C5:C18)</f>
        <v>17</v>
      </c>
      <c r="D19" s="7">
        <f aca="true" t="shared" si="0" ref="D19:O19">SUM(D5:D18)</f>
        <v>58</v>
      </c>
      <c r="E19" s="7">
        <f t="shared" si="0"/>
        <v>29</v>
      </c>
      <c r="F19" s="7">
        <f t="shared" si="0"/>
        <v>54</v>
      </c>
      <c r="G19" s="7">
        <f t="shared" si="0"/>
        <v>19</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22"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1" sqref="L11"/>
    </sheetView>
  </sheetViews>
  <sheetFormatPr defaultColWidth="9.33203125" defaultRowHeight="11.25"/>
  <cols>
    <col min="1" max="1" width="19.33203125" style="0" customWidth="1"/>
    <col min="10" max="10" width="31.33203125" style="0" customWidth="1"/>
    <col min="11" max="11" width="14.33203125" style="0" customWidth="1"/>
    <col min="12" max="12" width="51" style="0" customWidth="1"/>
  </cols>
  <sheetData>
    <row r="1" spans="1:12" ht="22.5">
      <c r="A1" s="184" t="s">
        <v>5</v>
      </c>
      <c r="B1" s="184"/>
      <c r="C1" s="184"/>
      <c r="D1" s="184"/>
      <c r="E1" s="184"/>
      <c r="F1" s="184"/>
      <c r="G1" s="184"/>
      <c r="H1" s="184"/>
      <c r="I1" s="184"/>
      <c r="J1" s="184"/>
      <c r="K1" s="184"/>
      <c r="L1" s="184"/>
    </row>
    <row r="2" spans="1:12" s="182" customFormat="1" ht="24.75" customHeight="1">
      <c r="A2" s="185" t="s">
        <v>6</v>
      </c>
      <c r="B2" s="186" t="s">
        <v>7</v>
      </c>
      <c r="C2" s="187"/>
      <c r="D2" s="187"/>
      <c r="E2" s="187"/>
      <c r="F2" s="187"/>
      <c r="G2" s="187"/>
      <c r="H2" s="187"/>
      <c r="I2" s="187"/>
      <c r="J2" s="191"/>
      <c r="K2" s="185" t="s">
        <v>8</v>
      </c>
      <c r="L2" s="185" t="s">
        <v>9</v>
      </c>
    </row>
    <row r="3" spans="1:12" s="183" customFormat="1" ht="24.75" customHeight="1">
      <c r="A3" s="188" t="s">
        <v>10</v>
      </c>
      <c r="B3" s="189" t="s">
        <v>11</v>
      </c>
      <c r="C3" s="189"/>
      <c r="D3" s="189"/>
      <c r="E3" s="189"/>
      <c r="F3" s="189"/>
      <c r="G3" s="189"/>
      <c r="H3" s="189"/>
      <c r="I3" s="189"/>
      <c r="J3" s="189"/>
      <c r="K3" s="192" t="s">
        <v>12</v>
      </c>
      <c r="L3" s="192"/>
    </row>
    <row r="4" spans="1:12" s="183" customFormat="1" ht="24.75" customHeight="1">
      <c r="A4" s="188" t="s">
        <v>13</v>
      </c>
      <c r="B4" s="189" t="s">
        <v>14</v>
      </c>
      <c r="C4" s="189"/>
      <c r="D4" s="189"/>
      <c r="E4" s="189"/>
      <c r="F4" s="189"/>
      <c r="G4" s="189"/>
      <c r="H4" s="189"/>
      <c r="I4" s="189"/>
      <c r="J4" s="189"/>
      <c r="K4" s="192" t="s">
        <v>12</v>
      </c>
      <c r="L4" s="193"/>
    </row>
    <row r="5" spans="1:12" s="183" customFormat="1" ht="24.75" customHeight="1">
      <c r="A5" s="188" t="s">
        <v>15</v>
      </c>
      <c r="B5" s="189" t="s">
        <v>16</v>
      </c>
      <c r="C5" s="189"/>
      <c r="D5" s="189"/>
      <c r="E5" s="189"/>
      <c r="F5" s="189"/>
      <c r="G5" s="189"/>
      <c r="H5" s="189"/>
      <c r="I5" s="189"/>
      <c r="J5" s="189"/>
      <c r="K5" s="192" t="s">
        <v>12</v>
      </c>
      <c r="L5" s="193"/>
    </row>
    <row r="6" spans="1:12" s="183" customFormat="1" ht="24.75" customHeight="1">
      <c r="A6" s="188" t="s">
        <v>17</v>
      </c>
      <c r="B6" s="189" t="s">
        <v>18</v>
      </c>
      <c r="C6" s="189"/>
      <c r="D6" s="189"/>
      <c r="E6" s="189"/>
      <c r="F6" s="189"/>
      <c r="G6" s="189"/>
      <c r="H6" s="189"/>
      <c r="I6" s="189"/>
      <c r="J6" s="189"/>
      <c r="K6" s="192" t="s">
        <v>12</v>
      </c>
      <c r="L6" s="194"/>
    </row>
    <row r="7" spans="1:12" s="183" customFormat="1" ht="24.75" customHeight="1">
      <c r="A7" s="188" t="s">
        <v>19</v>
      </c>
      <c r="B7" s="189" t="s">
        <v>20</v>
      </c>
      <c r="C7" s="189"/>
      <c r="D7" s="189"/>
      <c r="E7" s="189"/>
      <c r="F7" s="189"/>
      <c r="G7" s="189"/>
      <c r="H7" s="189"/>
      <c r="I7" s="189"/>
      <c r="J7" s="189"/>
      <c r="K7" s="192" t="s">
        <v>12</v>
      </c>
      <c r="L7" s="112"/>
    </row>
    <row r="8" spans="1:12" s="183" customFormat="1" ht="24.75" customHeight="1">
      <c r="A8" s="188" t="s">
        <v>21</v>
      </c>
      <c r="B8" s="189" t="s">
        <v>22</v>
      </c>
      <c r="C8" s="189"/>
      <c r="D8" s="189"/>
      <c r="E8" s="189"/>
      <c r="F8" s="189"/>
      <c r="G8" s="189"/>
      <c r="H8" s="189"/>
      <c r="I8" s="189"/>
      <c r="J8" s="189"/>
      <c r="K8" s="192" t="s">
        <v>12</v>
      </c>
      <c r="L8" s="112"/>
    </row>
    <row r="9" spans="1:12" s="183" customFormat="1" ht="24.75" customHeight="1">
      <c r="A9" s="188" t="s">
        <v>23</v>
      </c>
      <c r="B9" s="189" t="s">
        <v>24</v>
      </c>
      <c r="C9" s="189"/>
      <c r="D9" s="189"/>
      <c r="E9" s="189"/>
      <c r="F9" s="189"/>
      <c r="G9" s="189"/>
      <c r="H9" s="189"/>
      <c r="I9" s="189"/>
      <c r="J9" s="189"/>
      <c r="K9" s="192" t="s">
        <v>12</v>
      </c>
      <c r="L9" s="112"/>
    </row>
    <row r="10" spans="1:12" s="183" customFormat="1" ht="24.75" customHeight="1">
      <c r="A10" s="188" t="s">
        <v>25</v>
      </c>
      <c r="B10" s="189" t="s">
        <v>26</v>
      </c>
      <c r="C10" s="189"/>
      <c r="D10" s="189"/>
      <c r="E10" s="189"/>
      <c r="F10" s="189"/>
      <c r="G10" s="189"/>
      <c r="H10" s="189"/>
      <c r="I10" s="189"/>
      <c r="J10" s="189"/>
      <c r="K10" s="192" t="s">
        <v>12</v>
      </c>
      <c r="L10" s="112"/>
    </row>
    <row r="11" spans="1:12" s="183" customFormat="1" ht="24.75" customHeight="1">
      <c r="A11" s="188" t="s">
        <v>27</v>
      </c>
      <c r="B11" s="189" t="s">
        <v>28</v>
      </c>
      <c r="C11" s="189"/>
      <c r="D11" s="189"/>
      <c r="E11" s="189"/>
      <c r="F11" s="189"/>
      <c r="G11" s="189"/>
      <c r="H11" s="189"/>
      <c r="I11" s="189"/>
      <c r="J11" s="189"/>
      <c r="K11" s="192" t="s">
        <v>29</v>
      </c>
      <c r="L11" s="192" t="s">
        <v>30</v>
      </c>
    </row>
    <row r="12" spans="1:12" s="183" customFormat="1" ht="24.75" customHeight="1">
      <c r="A12" s="188" t="s">
        <v>31</v>
      </c>
      <c r="B12" s="189" t="s">
        <v>32</v>
      </c>
      <c r="C12" s="189"/>
      <c r="D12" s="189"/>
      <c r="E12" s="189"/>
      <c r="F12" s="189"/>
      <c r="G12" s="189"/>
      <c r="H12" s="189"/>
      <c r="I12" s="189"/>
      <c r="J12" s="189"/>
      <c r="K12" s="192" t="s">
        <v>12</v>
      </c>
      <c r="L12" s="192"/>
    </row>
    <row r="13" spans="1:12" s="183" customFormat="1" ht="24.75" customHeight="1">
      <c r="A13" s="188" t="s">
        <v>33</v>
      </c>
      <c r="B13" s="189" t="s">
        <v>34</v>
      </c>
      <c r="C13" s="189"/>
      <c r="D13" s="189"/>
      <c r="E13" s="189"/>
      <c r="F13" s="189"/>
      <c r="G13" s="189"/>
      <c r="H13" s="189"/>
      <c r="I13" s="189"/>
      <c r="J13" s="189"/>
      <c r="K13" s="192" t="s">
        <v>29</v>
      </c>
      <c r="L13" s="192" t="s">
        <v>35</v>
      </c>
    </row>
    <row r="14" spans="1:12" s="183" customFormat="1" ht="24.75" customHeight="1">
      <c r="A14" s="188" t="s">
        <v>36</v>
      </c>
      <c r="B14" s="190" t="s">
        <v>37</v>
      </c>
      <c r="C14" s="190"/>
      <c r="D14" s="190"/>
      <c r="E14" s="190"/>
      <c r="F14" s="190"/>
      <c r="G14" s="190"/>
      <c r="H14" s="190"/>
      <c r="I14" s="190"/>
      <c r="J14" s="190"/>
      <c r="K14" s="192" t="s">
        <v>12</v>
      </c>
      <c r="L14" s="195"/>
    </row>
    <row r="15" spans="1:12" ht="24.75" customHeight="1">
      <c r="A15" s="188" t="s">
        <v>38</v>
      </c>
      <c r="B15" s="189" t="s">
        <v>39</v>
      </c>
      <c r="C15" s="189"/>
      <c r="D15" s="189"/>
      <c r="E15" s="189"/>
      <c r="F15" s="189"/>
      <c r="G15" s="189"/>
      <c r="H15" s="189"/>
      <c r="I15" s="189"/>
      <c r="J15" s="189"/>
      <c r="K15" s="192" t="s">
        <v>29</v>
      </c>
      <c r="L15" s="169" t="s">
        <v>40</v>
      </c>
    </row>
    <row r="16" spans="1:12" ht="24.75" customHeight="1">
      <c r="A16" s="188" t="s">
        <v>41</v>
      </c>
      <c r="B16" s="189" t="s">
        <v>42</v>
      </c>
      <c r="C16" s="189"/>
      <c r="D16" s="189"/>
      <c r="E16" s="189"/>
      <c r="F16" s="189"/>
      <c r="G16" s="189"/>
      <c r="H16" s="189"/>
      <c r="I16" s="189"/>
      <c r="J16" s="189"/>
      <c r="K16" s="192" t="s">
        <v>29</v>
      </c>
      <c r="L16" s="169" t="s">
        <v>40</v>
      </c>
    </row>
    <row r="17" spans="1:12" ht="24.75" customHeight="1">
      <c r="A17" s="188" t="s">
        <v>43</v>
      </c>
      <c r="B17" s="189" t="s">
        <v>44</v>
      </c>
      <c r="C17" s="189"/>
      <c r="D17" s="189"/>
      <c r="E17" s="189"/>
      <c r="F17" s="189"/>
      <c r="G17" s="189"/>
      <c r="H17" s="189"/>
      <c r="I17" s="189"/>
      <c r="J17" s="189"/>
      <c r="K17" s="192" t="s">
        <v>29</v>
      </c>
      <c r="L17" s="169" t="s">
        <v>40</v>
      </c>
    </row>
    <row r="18" spans="1:12" ht="24.75" customHeight="1">
      <c r="A18" s="188" t="s">
        <v>45</v>
      </c>
      <c r="B18" s="189" t="s">
        <v>46</v>
      </c>
      <c r="C18" s="189"/>
      <c r="D18" s="189"/>
      <c r="E18" s="189"/>
      <c r="F18" s="189"/>
      <c r="G18" s="189"/>
      <c r="H18" s="189"/>
      <c r="I18" s="189"/>
      <c r="J18" s="189"/>
      <c r="K18" s="192" t="s">
        <v>12</v>
      </c>
      <c r="L18" s="169"/>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0">
      <selection activeCell="F20" sqref="F8:F20"/>
    </sheetView>
  </sheetViews>
  <sheetFormatPr defaultColWidth="9.16015625" defaultRowHeight="12.75" customHeight="1"/>
  <cols>
    <col min="1" max="1" width="40.66015625" style="0" customWidth="1"/>
    <col min="2" max="2" width="18.16015625" style="175" customWidth="1"/>
    <col min="3" max="3" width="29.16015625" style="0" customWidth="1"/>
    <col min="4" max="4" width="15.83203125" style="175" customWidth="1"/>
    <col min="5" max="5" width="31.16015625" style="0" customWidth="1"/>
    <col min="6" max="6" width="16.66015625" style="133" customWidth="1"/>
  </cols>
  <sheetData>
    <row r="1" spans="1:6" ht="13.5" customHeight="1">
      <c r="A1" s="99" t="s">
        <v>10</v>
      </c>
      <c r="B1" s="105"/>
      <c r="C1" s="100"/>
      <c r="D1" s="105"/>
      <c r="E1" s="100"/>
      <c r="F1" s="158"/>
    </row>
    <row r="2" spans="1:6" ht="16.5" customHeight="1">
      <c r="A2" s="102" t="s">
        <v>47</v>
      </c>
      <c r="B2" s="102"/>
      <c r="C2" s="102"/>
      <c r="D2" s="102"/>
      <c r="E2" s="102"/>
      <c r="F2" s="102"/>
    </row>
    <row r="3" spans="1:6" ht="15" customHeight="1">
      <c r="A3" s="103"/>
      <c r="B3" s="103"/>
      <c r="C3" s="104"/>
      <c r="D3" s="160"/>
      <c r="E3" s="105"/>
      <c r="F3" s="105" t="s">
        <v>48</v>
      </c>
    </row>
    <row r="4" spans="1:6" ht="18.75" customHeight="1">
      <c r="A4" s="106" t="s">
        <v>49</v>
      </c>
      <c r="B4" s="106"/>
      <c r="C4" s="106" t="s">
        <v>50</v>
      </c>
      <c r="D4" s="106"/>
      <c r="E4" s="106"/>
      <c r="F4" s="106"/>
    </row>
    <row r="5" spans="1:6" ht="18.75" customHeight="1">
      <c r="A5" s="106" t="s">
        <v>51</v>
      </c>
      <c r="B5" s="106" t="s">
        <v>52</v>
      </c>
      <c r="C5" s="106" t="s">
        <v>53</v>
      </c>
      <c r="D5" s="107" t="s">
        <v>52</v>
      </c>
      <c r="E5" s="106" t="s">
        <v>54</v>
      </c>
      <c r="F5" s="106" t="s">
        <v>52</v>
      </c>
    </row>
    <row r="6" spans="1:6" ht="18.75" customHeight="1">
      <c r="A6" s="162" t="s">
        <v>55</v>
      </c>
      <c r="B6" s="113">
        <f>B7+B12+B13+B15+B16+B17</f>
        <v>2963.1</v>
      </c>
      <c r="C6" s="162" t="s">
        <v>55</v>
      </c>
      <c r="D6" s="113">
        <f>SUM(D7:D34)</f>
        <v>2963.0899999999997</v>
      </c>
      <c r="E6" s="115" t="s">
        <v>55</v>
      </c>
      <c r="F6" s="113">
        <f>F7+F12+F23+F24+F25</f>
        <v>2963.1</v>
      </c>
    </row>
    <row r="7" spans="1:6" ht="18.75" customHeight="1">
      <c r="A7" s="108" t="s">
        <v>56</v>
      </c>
      <c r="B7" s="113">
        <f>B8+B10+B11</f>
        <v>2963.1</v>
      </c>
      <c r="C7" s="163" t="s">
        <v>57</v>
      </c>
      <c r="D7" s="116">
        <v>2276.4</v>
      </c>
      <c r="E7" s="115" t="s">
        <v>58</v>
      </c>
      <c r="F7" s="113">
        <f>SUM(F8:F11)</f>
        <v>1359.58</v>
      </c>
    </row>
    <row r="8" spans="1:6" ht="18.75" customHeight="1">
      <c r="A8" s="108" t="s">
        <v>59</v>
      </c>
      <c r="B8" s="116">
        <v>2963.1</v>
      </c>
      <c r="C8" s="163" t="s">
        <v>60</v>
      </c>
      <c r="D8" s="116"/>
      <c r="E8" s="115" t="s">
        <v>61</v>
      </c>
      <c r="F8" s="116">
        <v>997.19</v>
      </c>
    </row>
    <row r="9" spans="1:6" ht="18.75" customHeight="1">
      <c r="A9" s="164" t="s">
        <v>62</v>
      </c>
      <c r="B9" s="116"/>
      <c r="C9" s="163" t="s">
        <v>63</v>
      </c>
      <c r="D9" s="116"/>
      <c r="E9" s="115" t="s">
        <v>64</v>
      </c>
      <c r="F9" s="116">
        <v>306.31</v>
      </c>
    </row>
    <row r="10" spans="1:6" ht="18.75" customHeight="1">
      <c r="A10" s="108" t="s">
        <v>65</v>
      </c>
      <c r="B10" s="116"/>
      <c r="C10" s="163" t="s">
        <v>66</v>
      </c>
      <c r="D10" s="116"/>
      <c r="E10" s="115" t="s">
        <v>67</v>
      </c>
      <c r="F10" s="116">
        <v>56.08</v>
      </c>
    </row>
    <row r="11" spans="1:6" ht="18.75" customHeight="1">
      <c r="A11" s="108" t="s">
        <v>68</v>
      </c>
      <c r="B11" s="116"/>
      <c r="C11" s="163" t="s">
        <v>69</v>
      </c>
      <c r="D11" s="116"/>
      <c r="E11" s="115" t="s">
        <v>70</v>
      </c>
      <c r="F11" s="116"/>
    </row>
    <row r="12" spans="1:6" ht="18.75" customHeight="1">
      <c r="A12" s="108" t="s">
        <v>71</v>
      </c>
      <c r="B12" s="116"/>
      <c r="C12" s="163" t="s">
        <v>72</v>
      </c>
      <c r="D12" s="116">
        <v>158.08</v>
      </c>
      <c r="E12" s="115" t="s">
        <v>73</v>
      </c>
      <c r="F12" s="113">
        <f>SUM(F13:F22)</f>
        <v>1603.52</v>
      </c>
    </row>
    <row r="13" spans="1:6" ht="18.75" customHeight="1">
      <c r="A13" s="108" t="s">
        <v>74</v>
      </c>
      <c r="B13" s="116"/>
      <c r="C13" s="163" t="s">
        <v>75</v>
      </c>
      <c r="D13" s="116"/>
      <c r="E13" s="115" t="s">
        <v>61</v>
      </c>
      <c r="F13" s="116"/>
    </row>
    <row r="14" spans="1:6" ht="18.75" customHeight="1">
      <c r="A14" s="108" t="s">
        <v>76</v>
      </c>
      <c r="B14" s="116"/>
      <c r="C14" s="163" t="s">
        <v>77</v>
      </c>
      <c r="D14" s="116">
        <v>194.43</v>
      </c>
      <c r="E14" s="115" t="s">
        <v>64</v>
      </c>
      <c r="F14" s="116">
        <v>1194.3</v>
      </c>
    </row>
    <row r="15" spans="1:6" ht="18.75" customHeight="1">
      <c r="A15" s="108" t="s">
        <v>78</v>
      </c>
      <c r="B15" s="116"/>
      <c r="C15" s="163" t="s">
        <v>79</v>
      </c>
      <c r="D15" s="116"/>
      <c r="E15" s="115" t="s">
        <v>80</v>
      </c>
      <c r="F15" s="116"/>
    </row>
    <row r="16" spans="1:6" ht="18.75" customHeight="1">
      <c r="A16" s="166" t="s">
        <v>81</v>
      </c>
      <c r="B16" s="116"/>
      <c r="C16" s="163" t="s">
        <v>82</v>
      </c>
      <c r="D16" s="116">
        <v>7.07</v>
      </c>
      <c r="E16" s="115" t="s">
        <v>83</v>
      </c>
      <c r="F16" s="116"/>
    </row>
    <row r="17" spans="1:6" ht="18.75" customHeight="1">
      <c r="A17" s="166" t="s">
        <v>84</v>
      </c>
      <c r="B17" s="116"/>
      <c r="C17" s="163" t="s">
        <v>85</v>
      </c>
      <c r="D17" s="116"/>
      <c r="E17" s="115" t="s">
        <v>86</v>
      </c>
      <c r="F17" s="116"/>
    </row>
    <row r="18" spans="1:6" ht="18.75" customHeight="1">
      <c r="A18" s="166"/>
      <c r="B18" s="167"/>
      <c r="C18" s="163" t="s">
        <v>87</v>
      </c>
      <c r="D18" s="116"/>
      <c r="E18" s="115" t="s">
        <v>88</v>
      </c>
      <c r="F18" s="116"/>
    </row>
    <row r="19" spans="1:6" ht="18.75" customHeight="1">
      <c r="A19" s="118"/>
      <c r="B19" s="168"/>
      <c r="C19" s="163" t="s">
        <v>89</v>
      </c>
      <c r="D19" s="116"/>
      <c r="E19" s="115" t="s">
        <v>90</v>
      </c>
      <c r="F19" s="116"/>
    </row>
    <row r="20" spans="1:6" ht="18.75" customHeight="1">
      <c r="A20" s="118"/>
      <c r="B20" s="167"/>
      <c r="C20" s="163" t="s">
        <v>91</v>
      </c>
      <c r="D20" s="116"/>
      <c r="E20" s="115" t="s">
        <v>92</v>
      </c>
      <c r="F20" s="116">
        <v>409.22</v>
      </c>
    </row>
    <row r="21" spans="1:6" ht="18.75" customHeight="1">
      <c r="A21" s="119"/>
      <c r="B21" s="167"/>
      <c r="C21" s="163" t="s">
        <v>93</v>
      </c>
      <c r="D21" s="116"/>
      <c r="E21" s="115" t="s">
        <v>94</v>
      </c>
      <c r="F21" s="116"/>
    </row>
    <row r="22" spans="1:6" ht="18.75" customHeight="1">
      <c r="A22" s="121"/>
      <c r="B22" s="167"/>
      <c r="C22" s="163" t="s">
        <v>95</v>
      </c>
      <c r="D22" s="116"/>
      <c r="E22" s="115" t="s">
        <v>96</v>
      </c>
      <c r="F22" s="116"/>
    </row>
    <row r="23" spans="1:6" ht="18.75" customHeight="1">
      <c r="A23" s="170"/>
      <c r="B23" s="167"/>
      <c r="C23" s="163" t="s">
        <v>97</v>
      </c>
      <c r="D23" s="116"/>
      <c r="E23" s="122" t="s">
        <v>98</v>
      </c>
      <c r="F23" s="116"/>
    </row>
    <row r="24" spans="1:6" ht="18.75" customHeight="1">
      <c r="A24" s="170"/>
      <c r="B24" s="167"/>
      <c r="C24" s="163" t="s">
        <v>99</v>
      </c>
      <c r="D24" s="116"/>
      <c r="E24" s="122" t="s">
        <v>100</v>
      </c>
      <c r="F24" s="116"/>
    </row>
    <row r="25" spans="1:6" ht="18.75" customHeight="1">
      <c r="A25" s="170"/>
      <c r="B25" s="167"/>
      <c r="C25" s="163" t="s">
        <v>101</v>
      </c>
      <c r="D25" s="116"/>
      <c r="E25" s="122" t="s">
        <v>102</v>
      </c>
      <c r="F25" s="116"/>
    </row>
    <row r="26" spans="1:6" ht="18.75" customHeight="1">
      <c r="A26" s="170"/>
      <c r="B26" s="167"/>
      <c r="C26" s="163" t="s">
        <v>103</v>
      </c>
      <c r="D26" s="116">
        <v>317.91</v>
      </c>
      <c r="E26" s="122"/>
      <c r="F26" s="116"/>
    </row>
    <row r="27" spans="1:6" ht="18.75" customHeight="1">
      <c r="A27" s="121"/>
      <c r="B27" s="168"/>
      <c r="C27" s="163" t="s">
        <v>104</v>
      </c>
      <c r="D27" s="116">
        <v>9.2</v>
      </c>
      <c r="E27" s="115"/>
      <c r="F27" s="116"/>
    </row>
    <row r="28" spans="1:6" ht="18.75" customHeight="1">
      <c r="A28" s="170"/>
      <c r="B28" s="167"/>
      <c r="C28" s="163" t="s">
        <v>105</v>
      </c>
      <c r="D28" s="116"/>
      <c r="E28" s="115"/>
      <c r="F28" s="116"/>
    </row>
    <row r="29" spans="1:6" ht="18.75" customHeight="1">
      <c r="A29" s="121"/>
      <c r="B29" s="168"/>
      <c r="C29" s="163" t="s">
        <v>106</v>
      </c>
      <c r="D29" s="116"/>
      <c r="E29" s="115"/>
      <c r="F29" s="116"/>
    </row>
    <row r="30" spans="1:7" ht="18.75" customHeight="1">
      <c r="A30" s="121"/>
      <c r="B30" s="167"/>
      <c r="C30" s="163" t="s">
        <v>107</v>
      </c>
      <c r="D30" s="116"/>
      <c r="E30" s="115"/>
      <c r="F30" s="116"/>
      <c r="G30" s="117"/>
    </row>
    <row r="31" spans="1:7" ht="18.75" customHeight="1">
      <c r="A31" s="121"/>
      <c r="B31" s="167"/>
      <c r="C31" s="163" t="s">
        <v>108</v>
      </c>
      <c r="D31" s="116"/>
      <c r="E31" s="115"/>
      <c r="F31" s="116"/>
      <c r="G31" s="117"/>
    </row>
    <row r="32" spans="1:7" ht="18.75" customHeight="1">
      <c r="A32" s="121"/>
      <c r="B32" s="167"/>
      <c r="C32" s="163" t="s">
        <v>109</v>
      </c>
      <c r="D32" s="116"/>
      <c r="E32" s="115"/>
      <c r="F32" s="116"/>
      <c r="G32" s="117"/>
    </row>
    <row r="33" spans="1:8" ht="18.75" customHeight="1">
      <c r="A33" s="121"/>
      <c r="B33" s="167"/>
      <c r="C33" s="163" t="s">
        <v>110</v>
      </c>
      <c r="D33" s="116"/>
      <c r="E33" s="115"/>
      <c r="F33" s="116"/>
      <c r="G33" s="117"/>
      <c r="H33" s="117"/>
    </row>
    <row r="34" spans="1:7" ht="18.75" customHeight="1">
      <c r="A34" s="119"/>
      <c r="B34" s="167"/>
      <c r="C34" s="163" t="s">
        <v>111</v>
      </c>
      <c r="D34" s="116"/>
      <c r="E34" s="115"/>
      <c r="F34" s="116"/>
      <c r="G34" s="117"/>
    </row>
    <row r="35" spans="1:6" ht="18.75" customHeight="1">
      <c r="A35" s="121"/>
      <c r="B35" s="167"/>
      <c r="C35" s="112"/>
      <c r="D35" s="116"/>
      <c r="E35" s="115"/>
      <c r="F35" s="116"/>
    </row>
    <row r="36" spans="1:6" ht="18.75" customHeight="1">
      <c r="A36" s="121"/>
      <c r="B36" s="167"/>
      <c r="C36" s="110"/>
      <c r="D36" s="171"/>
      <c r="E36" s="115"/>
      <c r="F36" s="116"/>
    </row>
    <row r="37" spans="1:6" ht="18.75" customHeight="1">
      <c r="A37" s="121"/>
      <c r="B37" s="167"/>
      <c r="C37" s="110"/>
      <c r="D37" s="171"/>
      <c r="E37" s="115"/>
      <c r="F37" s="124"/>
    </row>
    <row r="38" spans="1:6" ht="18.75" customHeight="1">
      <c r="A38" s="107" t="s">
        <v>112</v>
      </c>
      <c r="B38" s="125">
        <f>SUM(B6,B18)</f>
        <v>2963.1</v>
      </c>
      <c r="C38" s="107" t="s">
        <v>113</v>
      </c>
      <c r="D38" s="125">
        <f>SUM(D6,D35)</f>
        <v>2963.0899999999997</v>
      </c>
      <c r="E38" s="107" t="s">
        <v>113</v>
      </c>
      <c r="F38" s="127">
        <f>SUM(F6,F26)</f>
        <v>2963.1</v>
      </c>
    </row>
    <row r="39" spans="1:6" ht="18.75" customHeight="1">
      <c r="A39" s="169" t="s">
        <v>114</v>
      </c>
      <c r="B39" s="167"/>
      <c r="C39" s="166" t="s">
        <v>115</v>
      </c>
      <c r="D39" s="171">
        <f>SUM(B45)-SUM(D38)-SUM(D40)</f>
        <v>0.010000000000218279</v>
      </c>
      <c r="E39" s="166" t="s">
        <v>115</v>
      </c>
      <c r="F39" s="124"/>
    </row>
    <row r="40" spans="1:6" ht="18.75" customHeight="1">
      <c r="A40" s="169" t="s">
        <v>116</v>
      </c>
      <c r="B40" s="167"/>
      <c r="C40" s="112" t="s">
        <v>117</v>
      </c>
      <c r="D40" s="116"/>
      <c r="E40" s="112" t="s">
        <v>117</v>
      </c>
      <c r="F40" s="116"/>
    </row>
    <row r="41" spans="1:6" ht="18.75" customHeight="1">
      <c r="A41" s="169" t="s">
        <v>118</v>
      </c>
      <c r="B41" s="181"/>
      <c r="C41" s="173"/>
      <c r="D41" s="171"/>
      <c r="E41" s="121"/>
      <c r="F41" s="171"/>
    </row>
    <row r="42" spans="1:6" ht="18.75" customHeight="1">
      <c r="A42" s="169" t="s">
        <v>119</v>
      </c>
      <c r="B42" s="167"/>
      <c r="C42" s="173"/>
      <c r="D42" s="171"/>
      <c r="E42" s="119"/>
      <c r="F42" s="171"/>
    </row>
    <row r="43" spans="1:6" ht="18.75" customHeight="1">
      <c r="A43" s="169" t="s">
        <v>120</v>
      </c>
      <c r="B43" s="167"/>
      <c r="C43" s="173"/>
      <c r="D43" s="97"/>
      <c r="E43" s="121"/>
      <c r="F43" s="171"/>
    </row>
    <row r="44" spans="1:6" ht="18.75" customHeight="1">
      <c r="A44" s="121"/>
      <c r="B44" s="167"/>
      <c r="C44" s="119"/>
      <c r="D44" s="97"/>
      <c r="E44" s="119"/>
      <c r="F44" s="97"/>
    </row>
    <row r="45" spans="1:6" ht="18.75" customHeight="1">
      <c r="A45" s="106" t="s">
        <v>121</v>
      </c>
      <c r="B45" s="125">
        <f>SUM(B38,B39,B40)</f>
        <v>2963.1</v>
      </c>
      <c r="C45" s="174" t="s">
        <v>122</v>
      </c>
      <c r="D45" s="126">
        <f>SUM(D38,D39,D40)</f>
        <v>2963.1</v>
      </c>
      <c r="E45" s="106" t="s">
        <v>122</v>
      </c>
      <c r="F45" s="127">
        <f>SUM(F38,F39,F40)</f>
        <v>2963.1</v>
      </c>
    </row>
  </sheetData>
  <sheetProtection/>
  <mergeCells count="4">
    <mergeCell ref="A2:F2"/>
    <mergeCell ref="A3:B3"/>
    <mergeCell ref="A4:B4"/>
    <mergeCell ref="C4:F4"/>
  </mergeCells>
  <printOptions horizontalCentered="1"/>
  <pageMargins left="0.17" right="0.16" top="0.79" bottom="0.98" header="0.18" footer="0"/>
  <pageSetup fitToHeight="1" fitToWidth="1" horizontalDpi="600" verticalDpi="600" orientation="portrait" paperSize="9" scale="77"/>
</worksheet>
</file>

<file path=xl/worksheets/sheet4.xml><?xml version="1.0" encoding="utf-8"?>
<worksheet xmlns="http://schemas.openxmlformats.org/spreadsheetml/2006/main" xmlns:r="http://schemas.openxmlformats.org/officeDocument/2006/relationships">
  <sheetPr>
    <pageSetUpPr fitToPage="1"/>
  </sheetPr>
  <dimension ref="A1:P24"/>
  <sheetViews>
    <sheetView showGridLines="0" showZeros="0" workbookViewId="0" topLeftCell="A1">
      <selection activeCell="F15" sqref="A8:F15"/>
    </sheetView>
  </sheetViews>
  <sheetFormatPr defaultColWidth="9.16015625" defaultRowHeight="12.75" customHeight="1"/>
  <cols>
    <col min="1" max="1" width="13.66015625" style="0" customWidth="1"/>
    <col min="2" max="2" width="30.5" style="0" customWidth="1"/>
    <col min="3" max="3" width="12.16015625" style="0" customWidth="1"/>
    <col min="4" max="4" width="13.66015625"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17" t="s">
        <v>13</v>
      </c>
      <c r="B1" s="117"/>
      <c r="C1" s="117"/>
    </row>
    <row r="2" spans="1:16" ht="35.25" customHeight="1">
      <c r="A2" s="176" t="s">
        <v>123</v>
      </c>
      <c r="B2" s="176"/>
      <c r="C2" s="176"/>
      <c r="D2" s="176"/>
      <c r="E2" s="176"/>
      <c r="F2" s="176"/>
      <c r="G2" s="176"/>
      <c r="H2" s="176"/>
      <c r="I2" s="176"/>
      <c r="J2" s="176"/>
      <c r="K2" s="176"/>
      <c r="L2" s="176"/>
      <c r="M2" s="176"/>
      <c r="N2" s="176"/>
      <c r="O2" s="176"/>
      <c r="P2" s="178"/>
    </row>
    <row r="3" ht="21.75" customHeight="1">
      <c r="O3" s="4" t="s">
        <v>48</v>
      </c>
    </row>
    <row r="4" spans="1:15" ht="18" customHeight="1">
      <c r="A4" s="89" t="s">
        <v>124</v>
      </c>
      <c r="B4" s="89" t="s">
        <v>125</v>
      </c>
      <c r="C4" s="89" t="s">
        <v>126</v>
      </c>
      <c r="D4" s="89" t="s">
        <v>127</v>
      </c>
      <c r="E4" s="89"/>
      <c r="F4" s="89"/>
      <c r="G4" s="89"/>
      <c r="H4" s="89"/>
      <c r="I4" s="89"/>
      <c r="J4" s="89"/>
      <c r="K4" s="89"/>
      <c r="L4" s="89"/>
      <c r="M4" s="89"/>
      <c r="N4" s="89"/>
      <c r="O4" s="88" t="s">
        <v>128</v>
      </c>
    </row>
    <row r="5" spans="1:15" ht="22.5" customHeight="1">
      <c r="A5" s="89"/>
      <c r="B5" s="89"/>
      <c r="C5" s="89"/>
      <c r="D5" s="76" t="s">
        <v>129</v>
      </c>
      <c r="E5" s="76" t="s">
        <v>130</v>
      </c>
      <c r="F5" s="76"/>
      <c r="G5" s="76" t="s">
        <v>131</v>
      </c>
      <c r="H5" s="76" t="s">
        <v>132</v>
      </c>
      <c r="I5" s="76" t="s">
        <v>133</v>
      </c>
      <c r="J5" s="76" t="s">
        <v>134</v>
      </c>
      <c r="K5" s="76" t="s">
        <v>135</v>
      </c>
      <c r="L5" s="76" t="s">
        <v>114</v>
      </c>
      <c r="M5" s="76" t="s">
        <v>118</v>
      </c>
      <c r="N5" s="76" t="s">
        <v>136</v>
      </c>
      <c r="O5" s="180"/>
    </row>
    <row r="6" spans="1:15" ht="33.75" customHeight="1">
      <c r="A6" s="89"/>
      <c r="B6" s="89"/>
      <c r="C6" s="89"/>
      <c r="D6" s="76"/>
      <c r="E6" s="76" t="s">
        <v>137</v>
      </c>
      <c r="F6" s="76" t="s">
        <v>138</v>
      </c>
      <c r="G6" s="76"/>
      <c r="H6" s="76"/>
      <c r="I6" s="76"/>
      <c r="J6" s="76"/>
      <c r="K6" s="76"/>
      <c r="L6" s="76"/>
      <c r="M6" s="76"/>
      <c r="N6" s="76"/>
      <c r="O6" s="90"/>
    </row>
    <row r="7" spans="1:15" ht="18" customHeight="1">
      <c r="A7" s="82" t="s">
        <v>139</v>
      </c>
      <c r="B7" s="82" t="s">
        <v>139</v>
      </c>
      <c r="C7" s="82">
        <v>1</v>
      </c>
      <c r="D7" s="82">
        <v>2</v>
      </c>
      <c r="E7" s="82">
        <v>3</v>
      </c>
      <c r="F7" s="82">
        <v>4</v>
      </c>
      <c r="G7" s="82">
        <v>5</v>
      </c>
      <c r="H7" s="82">
        <v>6</v>
      </c>
      <c r="I7" s="82">
        <v>7</v>
      </c>
      <c r="J7" s="82">
        <v>8</v>
      </c>
      <c r="K7" s="82">
        <v>9</v>
      </c>
      <c r="L7" s="82">
        <v>10</v>
      </c>
      <c r="M7" s="82">
        <v>11</v>
      </c>
      <c r="N7" s="82">
        <v>12</v>
      </c>
      <c r="O7" s="82">
        <v>13</v>
      </c>
    </row>
    <row r="8" spans="1:15" s="4" customFormat="1" ht="30" customHeight="1">
      <c r="A8" s="84">
        <v>112001</v>
      </c>
      <c r="B8" s="84" t="s">
        <v>140</v>
      </c>
      <c r="C8" s="177">
        <f>D8+O8</f>
        <v>2963.0799999999995</v>
      </c>
      <c r="D8" s="177">
        <f>E8+G8+H8+I8+J8+K8+L8+M8+N8</f>
        <v>2963.0799999999995</v>
      </c>
      <c r="E8" s="177">
        <f>E9+E10+E11+E12+E13+E14+E15</f>
        <v>2963.0799999999995</v>
      </c>
      <c r="F8" s="177">
        <v>1603.52</v>
      </c>
      <c r="G8" s="177">
        <f aca="true" t="shared" si="0" ref="G8:O8">G9+G10+G15</f>
        <v>0</v>
      </c>
      <c r="H8" s="177">
        <f t="shared" si="0"/>
        <v>0</v>
      </c>
      <c r="I8" s="177">
        <f t="shared" si="0"/>
        <v>0</v>
      </c>
      <c r="J8" s="177">
        <f t="shared" si="0"/>
        <v>0</v>
      </c>
      <c r="K8" s="177">
        <f t="shared" si="0"/>
        <v>0</v>
      </c>
      <c r="L8" s="177">
        <f t="shared" si="0"/>
        <v>0</v>
      </c>
      <c r="M8" s="177">
        <f t="shared" si="0"/>
        <v>0</v>
      </c>
      <c r="N8" s="177">
        <f t="shared" si="0"/>
        <v>0</v>
      </c>
      <c r="O8" s="177">
        <f t="shared" si="0"/>
        <v>0</v>
      </c>
    </row>
    <row r="9" spans="1:15" s="4" customFormat="1" ht="30" customHeight="1">
      <c r="A9" s="84">
        <v>11200101</v>
      </c>
      <c r="B9" s="84" t="s">
        <v>140</v>
      </c>
      <c r="C9" s="177">
        <f>D9+O9</f>
        <v>2281.68</v>
      </c>
      <c r="D9" s="177">
        <f>E9+G9+H9+I9+J9+K9+L9+M9+N9</f>
        <v>2281.68</v>
      </c>
      <c r="E9" s="84">
        <v>2281.68</v>
      </c>
      <c r="F9" s="84">
        <v>1603.52</v>
      </c>
      <c r="G9" s="84"/>
      <c r="H9" s="84"/>
      <c r="I9" s="84"/>
      <c r="J9" s="84"/>
      <c r="K9" s="84"/>
      <c r="L9" s="84"/>
      <c r="M9" s="84"/>
      <c r="N9" s="84"/>
      <c r="O9" s="84"/>
    </row>
    <row r="10" spans="1:15" s="4" customFormat="1" ht="30" customHeight="1">
      <c r="A10" s="84">
        <v>11200102</v>
      </c>
      <c r="B10" s="85" t="s">
        <v>141</v>
      </c>
      <c r="C10" s="177">
        <f>D10+O10</f>
        <v>196.15</v>
      </c>
      <c r="D10" s="177">
        <f>E10+G10+H10+I10+J10+K10+L10+M10+N10</f>
        <v>196.15</v>
      </c>
      <c r="E10" s="84">
        <v>196.15</v>
      </c>
      <c r="F10" s="84"/>
      <c r="G10" s="84"/>
      <c r="H10" s="84"/>
      <c r="I10" s="84"/>
      <c r="J10" s="93"/>
      <c r="K10" s="93"/>
      <c r="L10" s="93"/>
      <c r="M10" s="93"/>
      <c r="N10" s="84"/>
      <c r="O10" s="84"/>
    </row>
    <row r="11" spans="1:15" s="4" customFormat="1" ht="30" customHeight="1">
      <c r="A11" s="84">
        <v>11200103</v>
      </c>
      <c r="B11" s="85" t="s">
        <v>142</v>
      </c>
      <c r="C11" s="84">
        <v>138.81</v>
      </c>
      <c r="D11" s="84">
        <v>138.81</v>
      </c>
      <c r="E11" s="84">
        <v>138.81</v>
      </c>
      <c r="F11" s="84"/>
      <c r="G11" s="84"/>
      <c r="H11" s="84"/>
      <c r="I11" s="84"/>
      <c r="J11" s="93"/>
      <c r="K11" s="93"/>
      <c r="L11" s="93"/>
      <c r="M11" s="93"/>
      <c r="N11" s="84"/>
      <c r="O11" s="84"/>
    </row>
    <row r="12" spans="1:15" s="4" customFormat="1" ht="30" customHeight="1">
      <c r="A12" s="84">
        <v>11200104</v>
      </c>
      <c r="B12" s="85" t="s">
        <v>143</v>
      </c>
      <c r="C12" s="84">
        <v>66.58</v>
      </c>
      <c r="D12" s="84">
        <v>66.58</v>
      </c>
      <c r="E12" s="84">
        <v>66.58</v>
      </c>
      <c r="F12" s="84"/>
      <c r="G12" s="84"/>
      <c r="H12" s="84"/>
      <c r="I12" s="84"/>
      <c r="J12" s="93"/>
      <c r="K12" s="93"/>
      <c r="L12" s="93"/>
      <c r="M12" s="93"/>
      <c r="N12" s="84"/>
      <c r="O12" s="84"/>
    </row>
    <row r="13" spans="1:15" s="4" customFormat="1" ht="30" customHeight="1">
      <c r="A13" s="84">
        <v>11200105</v>
      </c>
      <c r="B13" s="85" t="s">
        <v>144</v>
      </c>
      <c r="C13" s="84">
        <v>197.65</v>
      </c>
      <c r="D13" s="84">
        <v>197.65</v>
      </c>
      <c r="E13" s="84">
        <v>197.65</v>
      </c>
      <c r="F13" s="84"/>
      <c r="G13" s="84"/>
      <c r="H13" s="84"/>
      <c r="I13" s="84"/>
      <c r="J13" s="93"/>
      <c r="K13" s="93"/>
      <c r="L13" s="93"/>
      <c r="M13" s="93"/>
      <c r="N13" s="84"/>
      <c r="O13" s="84"/>
    </row>
    <row r="14" spans="1:15" s="4" customFormat="1" ht="30" customHeight="1">
      <c r="A14" s="84">
        <v>11200106</v>
      </c>
      <c r="B14" s="85" t="s">
        <v>145</v>
      </c>
      <c r="C14" s="84">
        <v>35.74</v>
      </c>
      <c r="D14" s="84">
        <v>35.74</v>
      </c>
      <c r="E14" s="84">
        <v>35.74</v>
      </c>
      <c r="F14" s="84"/>
      <c r="G14" s="84"/>
      <c r="H14" s="84"/>
      <c r="I14" s="84"/>
      <c r="J14" s="93"/>
      <c r="K14" s="93"/>
      <c r="L14" s="93"/>
      <c r="M14" s="93"/>
      <c r="N14" s="84"/>
      <c r="O14" s="84"/>
    </row>
    <row r="15" spans="1:15" s="4" customFormat="1" ht="30" customHeight="1">
      <c r="A15" s="84">
        <v>11200107</v>
      </c>
      <c r="B15" s="85" t="s">
        <v>146</v>
      </c>
      <c r="C15" s="177">
        <f>D15+O15</f>
        <v>46.47</v>
      </c>
      <c r="D15" s="177">
        <f>E15+G15+H15+I15+J15+K15+L15+M15+N15</f>
        <v>46.47</v>
      </c>
      <c r="E15" s="84">
        <v>46.47</v>
      </c>
      <c r="F15" s="84"/>
      <c r="G15" s="84"/>
      <c r="H15" s="84"/>
      <c r="I15" s="84"/>
      <c r="J15" s="93"/>
      <c r="K15" s="93"/>
      <c r="L15" s="93"/>
      <c r="M15" s="93"/>
      <c r="N15" s="84"/>
      <c r="O15" s="84"/>
    </row>
    <row r="16" spans="2:16" ht="12.75" customHeight="1">
      <c r="B16" s="117"/>
      <c r="C16" s="117"/>
      <c r="D16" s="117"/>
      <c r="E16" s="117"/>
      <c r="F16" s="117"/>
      <c r="G16" s="117"/>
      <c r="H16" s="117"/>
      <c r="I16" s="117"/>
      <c r="N16" s="117"/>
      <c r="O16" s="117"/>
      <c r="P16" s="117"/>
    </row>
    <row r="17" spans="2:16" ht="12.75" customHeight="1">
      <c r="B17" s="117"/>
      <c r="C17" s="117"/>
      <c r="D17" s="117"/>
      <c r="E17" s="117"/>
      <c r="F17" s="117"/>
      <c r="G17" s="117"/>
      <c r="H17" s="117"/>
      <c r="N17" s="117"/>
      <c r="O17" s="117"/>
      <c r="P17" s="117"/>
    </row>
    <row r="18" spans="4:16" ht="12.75" customHeight="1">
      <c r="D18" s="117"/>
      <c r="E18" s="117"/>
      <c r="F18" s="117"/>
      <c r="N18" s="117"/>
      <c r="O18" s="117"/>
      <c r="P18" s="117"/>
    </row>
    <row r="19" spans="4:16" ht="12.75" customHeight="1">
      <c r="D19" s="117"/>
      <c r="E19" s="117"/>
      <c r="F19" s="117"/>
      <c r="G19" s="117"/>
      <c r="L19" s="117"/>
      <c r="N19" s="117"/>
      <c r="O19" s="117"/>
      <c r="P19" s="117"/>
    </row>
    <row r="20" spans="7:16" ht="12.75" customHeight="1">
      <c r="G20" s="117"/>
      <c r="M20" s="117"/>
      <c r="N20" s="117"/>
      <c r="O20" s="117"/>
      <c r="P20" s="117"/>
    </row>
    <row r="21" spans="13:16" ht="12.75" customHeight="1">
      <c r="M21" s="117"/>
      <c r="N21" s="117"/>
      <c r="O21" s="117"/>
      <c r="P21" s="117"/>
    </row>
    <row r="22" spans="13:15" ht="12.75" customHeight="1">
      <c r="M22" s="117"/>
      <c r="O22" s="117"/>
    </row>
    <row r="23" spans="13:15" ht="12.75" customHeight="1">
      <c r="M23" s="117"/>
      <c r="N23" s="117"/>
      <c r="O23" s="117"/>
    </row>
    <row r="24" spans="14:15" ht="12.75" customHeight="1">
      <c r="N24" s="117"/>
      <c r="O24" s="117"/>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showGridLines="0" showZeros="0" workbookViewId="0" topLeftCell="A1">
      <selection activeCell="I29" sqref="I2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17" t="s">
        <v>15</v>
      </c>
      <c r="B1" s="117"/>
      <c r="C1" s="117"/>
    </row>
    <row r="2" spans="1:14" ht="35.25" customHeight="1">
      <c r="A2" s="176" t="s">
        <v>147</v>
      </c>
      <c r="B2" s="176"/>
      <c r="C2" s="176"/>
      <c r="D2" s="176"/>
      <c r="E2" s="176"/>
      <c r="F2" s="176"/>
      <c r="G2" s="176"/>
      <c r="H2" s="176"/>
      <c r="I2" s="176"/>
      <c r="J2" s="176"/>
      <c r="K2" s="176"/>
      <c r="L2" s="176"/>
      <c r="M2" s="176"/>
      <c r="N2" s="178"/>
    </row>
    <row r="3" ht="21.75" customHeight="1">
      <c r="M3" s="179" t="s">
        <v>48</v>
      </c>
    </row>
    <row r="4" spans="1:13" ht="15" customHeight="1">
      <c r="A4" s="89" t="s">
        <v>124</v>
      </c>
      <c r="B4" s="89" t="s">
        <v>125</v>
      </c>
      <c r="C4" s="89" t="s">
        <v>126</v>
      </c>
      <c r="D4" s="89" t="s">
        <v>127</v>
      </c>
      <c r="E4" s="89"/>
      <c r="F4" s="89"/>
      <c r="G4" s="89"/>
      <c r="H4" s="89"/>
      <c r="I4" s="89"/>
      <c r="J4" s="89"/>
      <c r="K4" s="89"/>
      <c r="L4" s="89"/>
      <c r="M4" s="89"/>
    </row>
    <row r="5" spans="1:13" ht="30" customHeight="1">
      <c r="A5" s="89"/>
      <c r="B5" s="89"/>
      <c r="C5" s="89"/>
      <c r="D5" s="76" t="s">
        <v>129</v>
      </c>
      <c r="E5" s="76" t="s">
        <v>148</v>
      </c>
      <c r="F5" s="76"/>
      <c r="G5" s="76" t="s">
        <v>131</v>
      </c>
      <c r="H5" s="76" t="s">
        <v>133</v>
      </c>
      <c r="I5" s="76" t="s">
        <v>134</v>
      </c>
      <c r="J5" s="76" t="s">
        <v>135</v>
      </c>
      <c r="K5" s="76" t="s">
        <v>116</v>
      </c>
      <c r="L5" s="76" t="s">
        <v>128</v>
      </c>
      <c r="M5" s="76" t="s">
        <v>118</v>
      </c>
    </row>
    <row r="6" spans="1:13" ht="40.5" customHeight="1">
      <c r="A6" s="89"/>
      <c r="B6" s="89"/>
      <c r="C6" s="89"/>
      <c r="D6" s="76"/>
      <c r="E6" s="76" t="s">
        <v>137</v>
      </c>
      <c r="F6" s="76" t="s">
        <v>149</v>
      </c>
      <c r="G6" s="76"/>
      <c r="H6" s="76"/>
      <c r="I6" s="76"/>
      <c r="J6" s="76"/>
      <c r="K6" s="76"/>
      <c r="L6" s="76"/>
      <c r="M6" s="76"/>
    </row>
    <row r="7" spans="1:13" ht="30" customHeight="1">
      <c r="A7" s="82" t="s">
        <v>139</v>
      </c>
      <c r="B7" s="82" t="s">
        <v>139</v>
      </c>
      <c r="C7" s="82">
        <v>1</v>
      </c>
      <c r="D7" s="82">
        <v>2</v>
      </c>
      <c r="E7" s="82">
        <v>3</v>
      </c>
      <c r="F7" s="82">
        <v>4</v>
      </c>
      <c r="G7" s="82">
        <v>5</v>
      </c>
      <c r="H7" s="82">
        <v>6</v>
      </c>
      <c r="I7" s="82">
        <v>7</v>
      </c>
      <c r="J7" s="82">
        <v>8</v>
      </c>
      <c r="K7" s="82">
        <v>9</v>
      </c>
      <c r="L7" s="82">
        <v>10</v>
      </c>
      <c r="M7" s="82">
        <v>11</v>
      </c>
    </row>
    <row r="8" spans="1:13" ht="30" customHeight="1">
      <c r="A8" s="84">
        <v>112001</v>
      </c>
      <c r="B8" s="84" t="s">
        <v>140</v>
      </c>
      <c r="C8" s="177">
        <f aca="true" t="shared" si="0" ref="C8:C10">D8+O8</f>
        <v>2963.0799999999995</v>
      </c>
      <c r="D8" s="177">
        <f aca="true" t="shared" si="1" ref="D8:D10">E8+G8+H8+I8+J8+K8+L8+M8+N8</f>
        <v>2963.0799999999995</v>
      </c>
      <c r="E8" s="177">
        <f>E9+E10+E11+E12+E13+E14+E15</f>
        <v>2963.0799999999995</v>
      </c>
      <c r="F8" s="177">
        <v>1603.52</v>
      </c>
      <c r="G8" s="84"/>
      <c r="H8" s="84"/>
      <c r="I8" s="84"/>
      <c r="J8" s="84"/>
      <c r="K8" s="84"/>
      <c r="L8" s="84"/>
      <c r="M8" s="84"/>
    </row>
    <row r="9" spans="1:13" ht="30" customHeight="1">
      <c r="A9" s="84">
        <v>11200101</v>
      </c>
      <c r="B9" s="84" t="s">
        <v>140</v>
      </c>
      <c r="C9" s="177">
        <f t="shared" si="0"/>
        <v>2281.68</v>
      </c>
      <c r="D9" s="177">
        <f t="shared" si="1"/>
        <v>2281.68</v>
      </c>
      <c r="E9" s="84">
        <v>2281.68</v>
      </c>
      <c r="F9" s="84">
        <v>1603.52</v>
      </c>
      <c r="G9" s="84"/>
      <c r="H9" s="84"/>
      <c r="I9" s="84"/>
      <c r="J9" s="84"/>
      <c r="K9" s="84"/>
      <c r="L9" s="84"/>
      <c r="M9" s="84"/>
    </row>
    <row r="10" spans="1:13" ht="30" customHeight="1">
      <c r="A10" s="84">
        <v>11200102</v>
      </c>
      <c r="B10" s="85" t="s">
        <v>141</v>
      </c>
      <c r="C10" s="177">
        <f t="shared" si="0"/>
        <v>196.15</v>
      </c>
      <c r="D10" s="177">
        <f t="shared" si="1"/>
        <v>196.15</v>
      </c>
      <c r="E10" s="84">
        <v>196.15</v>
      </c>
      <c r="F10" s="84"/>
      <c r="G10" s="84"/>
      <c r="H10" s="84"/>
      <c r="I10" s="84"/>
      <c r="J10" s="93"/>
      <c r="K10" s="93"/>
      <c r="L10" s="93"/>
      <c r="M10" s="93"/>
    </row>
    <row r="11" spans="1:13" ht="30" customHeight="1">
      <c r="A11" s="84">
        <v>11200103</v>
      </c>
      <c r="B11" s="85" t="s">
        <v>142</v>
      </c>
      <c r="C11" s="84">
        <v>138.81</v>
      </c>
      <c r="D11" s="84">
        <v>138.81</v>
      </c>
      <c r="E11" s="84">
        <v>138.81</v>
      </c>
      <c r="F11" s="84"/>
      <c r="G11" s="84"/>
      <c r="H11" s="84"/>
      <c r="I11" s="84"/>
      <c r="J11" s="93"/>
      <c r="K11" s="93"/>
      <c r="L11" s="93"/>
      <c r="M11" s="93"/>
    </row>
    <row r="12" spans="1:13" ht="30" customHeight="1">
      <c r="A12" s="84">
        <v>11200104</v>
      </c>
      <c r="B12" s="85" t="s">
        <v>143</v>
      </c>
      <c r="C12" s="84">
        <v>66.58</v>
      </c>
      <c r="D12" s="84">
        <v>66.58</v>
      </c>
      <c r="E12" s="84">
        <v>66.58</v>
      </c>
      <c r="F12" s="84"/>
      <c r="G12" s="84"/>
      <c r="H12" s="84"/>
      <c r="I12" s="84"/>
      <c r="J12" s="93"/>
      <c r="K12" s="93"/>
      <c r="L12" s="93"/>
      <c r="M12" s="93"/>
    </row>
    <row r="13" spans="1:13" ht="30" customHeight="1">
      <c r="A13" s="84">
        <v>11200105</v>
      </c>
      <c r="B13" s="85" t="s">
        <v>144</v>
      </c>
      <c r="C13" s="84">
        <v>197.65</v>
      </c>
      <c r="D13" s="84">
        <v>197.65</v>
      </c>
      <c r="E13" s="84">
        <v>197.65</v>
      </c>
      <c r="F13" s="84"/>
      <c r="G13" s="84"/>
      <c r="H13" s="84"/>
      <c r="I13" s="84"/>
      <c r="J13" s="93"/>
      <c r="K13" s="93"/>
      <c r="L13" s="93"/>
      <c r="M13" s="93"/>
    </row>
    <row r="14" spans="1:13" ht="30" customHeight="1">
      <c r="A14" s="84">
        <v>11200106</v>
      </c>
      <c r="B14" s="85" t="s">
        <v>145</v>
      </c>
      <c r="C14" s="84">
        <v>35.74</v>
      </c>
      <c r="D14" s="84">
        <v>35.74</v>
      </c>
      <c r="E14" s="84">
        <v>35.74</v>
      </c>
      <c r="F14" s="84"/>
      <c r="G14" s="84"/>
      <c r="H14" s="84"/>
      <c r="I14" s="84"/>
      <c r="J14" s="93"/>
      <c r="K14" s="93"/>
      <c r="L14" s="93"/>
      <c r="M14" s="93"/>
    </row>
    <row r="15" spans="1:14" ht="30" customHeight="1">
      <c r="A15" s="84">
        <v>11200107</v>
      </c>
      <c r="B15" s="85" t="s">
        <v>146</v>
      </c>
      <c r="C15" s="177">
        <f>D15+O15</f>
        <v>46.47</v>
      </c>
      <c r="D15" s="177">
        <f>E15+G15+H15+I15+J15+K15+L15+M15+N15</f>
        <v>46.47</v>
      </c>
      <c r="E15" s="84">
        <v>46.47</v>
      </c>
      <c r="F15" s="84"/>
      <c r="G15" s="84"/>
      <c r="H15" s="84"/>
      <c r="I15" s="84"/>
      <c r="J15" s="84"/>
      <c r="K15" s="84"/>
      <c r="L15" s="84"/>
      <c r="M15" s="84"/>
      <c r="N15" s="117"/>
    </row>
    <row r="16" spans="7:12" ht="12.75" customHeight="1">
      <c r="G16" s="117"/>
      <c r="J16" s="117"/>
      <c r="K16" s="117"/>
      <c r="L16" s="117"/>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2" sqref="F22"/>
    </sheetView>
  </sheetViews>
  <sheetFormatPr defaultColWidth="9.16015625" defaultRowHeight="12.75" customHeight="1"/>
  <cols>
    <col min="1" max="1" width="40.5" style="0" customWidth="1"/>
    <col min="2" max="2" width="23.33203125" style="4" customWidth="1"/>
    <col min="3" max="3" width="41" style="0" customWidth="1"/>
    <col min="4" max="4" width="28.66015625" style="133" customWidth="1"/>
    <col min="5" max="5" width="43" style="0" customWidth="1"/>
    <col min="6" max="6" width="24.16015625" style="133" customWidth="1"/>
  </cols>
  <sheetData>
    <row r="1" spans="1:6" ht="12.75" customHeight="1">
      <c r="A1" s="99" t="s">
        <v>17</v>
      </c>
      <c r="B1" s="105"/>
      <c r="C1" s="100"/>
      <c r="D1" s="105"/>
      <c r="E1" s="100"/>
      <c r="F1" s="158"/>
    </row>
    <row r="2" spans="1:6" ht="15.75" customHeight="1">
      <c r="A2" s="102" t="s">
        <v>150</v>
      </c>
      <c r="B2" s="102"/>
      <c r="C2" s="102"/>
      <c r="D2" s="102"/>
      <c r="E2" s="102"/>
      <c r="F2" s="102"/>
    </row>
    <row r="3" spans="1:6" ht="15" customHeight="1">
      <c r="A3" s="103"/>
      <c r="B3" s="159"/>
      <c r="C3" s="104"/>
      <c r="D3" s="160"/>
      <c r="E3" s="105"/>
      <c r="F3" s="161" t="s">
        <v>48</v>
      </c>
    </row>
    <row r="4" spans="1:6" ht="17.25" customHeight="1">
      <c r="A4" s="106" t="s">
        <v>49</v>
      </c>
      <c r="B4" s="106"/>
      <c r="C4" s="106" t="s">
        <v>50</v>
      </c>
      <c r="D4" s="106"/>
      <c r="E4" s="106"/>
      <c r="F4" s="106"/>
    </row>
    <row r="5" spans="1:6" ht="17.25" customHeight="1">
      <c r="A5" s="106" t="s">
        <v>51</v>
      </c>
      <c r="B5" s="106" t="s">
        <v>52</v>
      </c>
      <c r="C5" s="106" t="s">
        <v>151</v>
      </c>
      <c r="D5" s="107" t="s">
        <v>52</v>
      </c>
      <c r="E5" s="106" t="s">
        <v>54</v>
      </c>
      <c r="F5" s="106" t="s">
        <v>52</v>
      </c>
    </row>
    <row r="6" spans="1:6" ht="17.25" customHeight="1">
      <c r="A6" s="162" t="s">
        <v>152</v>
      </c>
      <c r="B6" s="113">
        <f>B7+B9+B10</f>
        <v>2963.1</v>
      </c>
      <c r="C6" s="162" t="s">
        <v>152</v>
      </c>
      <c r="D6" s="116">
        <f>SUM(D7:D34)</f>
        <v>2963.0899999999997</v>
      </c>
      <c r="E6" s="115" t="s">
        <v>152</v>
      </c>
      <c r="F6" s="113">
        <f>F7+F12+F23+F24+F25</f>
        <v>2963.1</v>
      </c>
    </row>
    <row r="7" spans="1:6" ht="17.25" customHeight="1">
      <c r="A7" s="108" t="s">
        <v>153</v>
      </c>
      <c r="B7" s="116">
        <v>2963.1</v>
      </c>
      <c r="C7" s="163" t="s">
        <v>57</v>
      </c>
      <c r="D7" s="116">
        <v>2276.4</v>
      </c>
      <c r="E7" s="115" t="s">
        <v>58</v>
      </c>
      <c r="F7" s="113">
        <f>SUM(F8:F11)</f>
        <v>1359.58</v>
      </c>
    </row>
    <row r="8" spans="1:8" ht="17.25" customHeight="1">
      <c r="A8" s="164" t="s">
        <v>154</v>
      </c>
      <c r="B8" s="116"/>
      <c r="C8" s="163" t="s">
        <v>60</v>
      </c>
      <c r="D8" s="116"/>
      <c r="E8" s="115" t="s">
        <v>61</v>
      </c>
      <c r="F8" s="116">
        <v>997.19</v>
      </c>
      <c r="H8" s="117"/>
    </row>
    <row r="9" spans="1:6" ht="17.25" customHeight="1">
      <c r="A9" s="108" t="s">
        <v>155</v>
      </c>
      <c r="B9" s="116"/>
      <c r="C9" s="163" t="s">
        <v>63</v>
      </c>
      <c r="D9" s="116"/>
      <c r="E9" s="115" t="s">
        <v>64</v>
      </c>
      <c r="F9" s="116">
        <v>306.31</v>
      </c>
    </row>
    <row r="10" spans="1:6" ht="17.25" customHeight="1">
      <c r="A10" s="108" t="s">
        <v>156</v>
      </c>
      <c r="B10" s="116"/>
      <c r="C10" s="163" t="s">
        <v>66</v>
      </c>
      <c r="D10" s="116"/>
      <c r="E10" s="115" t="s">
        <v>67</v>
      </c>
      <c r="F10" s="116">
        <v>56.08</v>
      </c>
    </row>
    <row r="11" spans="1:6" ht="17.25" customHeight="1">
      <c r="A11" s="108"/>
      <c r="B11" s="116"/>
      <c r="C11" s="163" t="s">
        <v>69</v>
      </c>
      <c r="D11" s="116"/>
      <c r="E11" s="115" t="s">
        <v>70</v>
      </c>
      <c r="F11" s="116"/>
    </row>
    <row r="12" spans="1:6" ht="17.25" customHeight="1">
      <c r="A12" s="108"/>
      <c r="B12" s="116"/>
      <c r="C12" s="163" t="s">
        <v>72</v>
      </c>
      <c r="D12" s="116">
        <v>158.08</v>
      </c>
      <c r="E12" s="115" t="s">
        <v>73</v>
      </c>
      <c r="F12" s="113">
        <f>SUM(F13:F22)</f>
        <v>1603.52</v>
      </c>
    </row>
    <row r="13" spans="1:6" ht="17.25" customHeight="1">
      <c r="A13" s="108"/>
      <c r="B13" s="116"/>
      <c r="C13" s="163" t="s">
        <v>75</v>
      </c>
      <c r="D13" s="116"/>
      <c r="E13" s="165" t="s">
        <v>61</v>
      </c>
      <c r="F13" s="116"/>
    </row>
    <row r="14" spans="1:6" ht="17.25" customHeight="1">
      <c r="A14" s="108"/>
      <c r="B14" s="116"/>
      <c r="C14" s="163" t="s">
        <v>77</v>
      </c>
      <c r="D14" s="116">
        <v>194.43</v>
      </c>
      <c r="E14" s="165" t="s">
        <v>64</v>
      </c>
      <c r="F14" s="116">
        <v>1194.3</v>
      </c>
    </row>
    <row r="15" spans="1:6" ht="17.25" customHeight="1">
      <c r="A15" s="166"/>
      <c r="B15" s="116"/>
      <c r="C15" s="163" t="s">
        <v>79</v>
      </c>
      <c r="D15" s="116"/>
      <c r="E15" s="165" t="s">
        <v>80</v>
      </c>
      <c r="F15" s="116"/>
    </row>
    <row r="16" spans="1:6" ht="17.25" customHeight="1">
      <c r="A16" s="166"/>
      <c r="B16" s="116"/>
      <c r="C16" s="163" t="s">
        <v>82</v>
      </c>
      <c r="D16" s="116">
        <v>7.07</v>
      </c>
      <c r="E16" s="165" t="s">
        <v>83</v>
      </c>
      <c r="F16" s="116"/>
    </row>
    <row r="17" spans="1:6" ht="17.25" customHeight="1">
      <c r="A17" s="166"/>
      <c r="B17" s="116"/>
      <c r="C17" s="163" t="s">
        <v>85</v>
      </c>
      <c r="D17" s="116"/>
      <c r="E17" s="165" t="s">
        <v>86</v>
      </c>
      <c r="F17" s="116"/>
    </row>
    <row r="18" spans="1:6" ht="17.25" customHeight="1">
      <c r="A18" s="166"/>
      <c r="B18" s="167"/>
      <c r="C18" s="163" t="s">
        <v>87</v>
      </c>
      <c r="D18" s="116"/>
      <c r="E18" s="165" t="s">
        <v>88</v>
      </c>
      <c r="F18" s="116"/>
    </row>
    <row r="19" spans="1:6" ht="17.25" customHeight="1">
      <c r="A19" s="118"/>
      <c r="B19" s="168"/>
      <c r="C19" s="163" t="s">
        <v>89</v>
      </c>
      <c r="D19" s="116"/>
      <c r="E19" s="165" t="s">
        <v>90</v>
      </c>
      <c r="F19" s="116"/>
    </row>
    <row r="20" spans="1:6" ht="17.25" customHeight="1">
      <c r="A20" s="118"/>
      <c r="B20" s="167"/>
      <c r="C20" s="163" t="s">
        <v>91</v>
      </c>
      <c r="D20" s="116"/>
      <c r="E20" s="165" t="s">
        <v>92</v>
      </c>
      <c r="F20" s="116">
        <v>409.22</v>
      </c>
    </row>
    <row r="21" spans="1:6" ht="17.25" customHeight="1">
      <c r="A21" s="119"/>
      <c r="B21" s="167"/>
      <c r="C21" s="163" t="s">
        <v>93</v>
      </c>
      <c r="D21" s="116"/>
      <c r="E21" s="165" t="s">
        <v>94</v>
      </c>
      <c r="F21" s="116"/>
    </row>
    <row r="22" spans="1:6" ht="17.25" customHeight="1">
      <c r="A22" s="121"/>
      <c r="B22" s="167"/>
      <c r="C22" s="163" t="s">
        <v>95</v>
      </c>
      <c r="D22" s="116"/>
      <c r="E22" s="169" t="s">
        <v>96</v>
      </c>
      <c r="F22" s="116"/>
    </row>
    <row r="23" spans="1:6" ht="17.25" customHeight="1">
      <c r="A23" s="170"/>
      <c r="B23" s="167"/>
      <c r="C23" s="163" t="s">
        <v>97</v>
      </c>
      <c r="D23" s="116"/>
      <c r="E23" s="122" t="s">
        <v>98</v>
      </c>
      <c r="F23" s="116"/>
    </row>
    <row r="24" spans="1:6" ht="17.25" customHeight="1">
      <c r="A24" s="170"/>
      <c r="B24" s="167"/>
      <c r="C24" s="163" t="s">
        <v>99</v>
      </c>
      <c r="D24" s="116"/>
      <c r="E24" s="122" t="s">
        <v>100</v>
      </c>
      <c r="F24" s="116"/>
    </row>
    <row r="25" spans="1:7" ht="17.25" customHeight="1">
      <c r="A25" s="170"/>
      <c r="B25" s="167"/>
      <c r="C25" s="163" t="s">
        <v>101</v>
      </c>
      <c r="D25" s="116"/>
      <c r="E25" s="122" t="s">
        <v>102</v>
      </c>
      <c r="F25" s="116"/>
      <c r="G25" s="117"/>
    </row>
    <row r="26" spans="1:8" ht="17.25" customHeight="1">
      <c r="A26" s="170"/>
      <c r="B26" s="167"/>
      <c r="C26" s="163" t="s">
        <v>103</v>
      </c>
      <c r="D26" s="116">
        <v>317.91</v>
      </c>
      <c r="E26" s="115"/>
      <c r="F26" s="116"/>
      <c r="G26" s="117"/>
      <c r="H26" s="117"/>
    </row>
    <row r="27" spans="1:8" ht="17.25" customHeight="1">
      <c r="A27" s="121"/>
      <c r="B27" s="168"/>
      <c r="C27" s="163" t="s">
        <v>104</v>
      </c>
      <c r="D27" s="116">
        <v>9.2</v>
      </c>
      <c r="E27" s="115"/>
      <c r="F27" s="116"/>
      <c r="G27" s="117"/>
      <c r="H27" s="117"/>
    </row>
    <row r="28" spans="1:8" ht="17.25" customHeight="1">
      <c r="A28" s="170"/>
      <c r="B28" s="167"/>
      <c r="C28" s="163" t="s">
        <v>105</v>
      </c>
      <c r="D28" s="116"/>
      <c r="E28" s="115"/>
      <c r="F28" s="116"/>
      <c r="G28" s="117"/>
      <c r="H28" s="117"/>
    </row>
    <row r="29" spans="1:8" ht="17.25" customHeight="1">
      <c r="A29" s="121"/>
      <c r="B29" s="168"/>
      <c r="C29" s="163" t="s">
        <v>106</v>
      </c>
      <c r="D29" s="116"/>
      <c r="E29" s="115"/>
      <c r="F29" s="116"/>
      <c r="G29" s="117"/>
      <c r="H29" s="117"/>
    </row>
    <row r="30" spans="1:7" ht="17.25" customHeight="1">
      <c r="A30" s="121"/>
      <c r="B30" s="167"/>
      <c r="C30" s="163" t="s">
        <v>107</v>
      </c>
      <c r="D30" s="116"/>
      <c r="E30" s="115"/>
      <c r="F30" s="116"/>
      <c r="G30" s="117"/>
    </row>
    <row r="31" spans="1:6" ht="17.25" customHeight="1">
      <c r="A31" s="121"/>
      <c r="B31" s="167"/>
      <c r="C31" s="163" t="s">
        <v>108</v>
      </c>
      <c r="D31" s="116"/>
      <c r="E31" s="115"/>
      <c r="F31" s="116"/>
    </row>
    <row r="32" spans="1:6" ht="17.25" customHeight="1">
      <c r="A32" s="121"/>
      <c r="B32" s="167"/>
      <c r="C32" s="163" t="s">
        <v>109</v>
      </c>
      <c r="D32" s="116"/>
      <c r="E32" s="115"/>
      <c r="F32" s="116"/>
    </row>
    <row r="33" spans="1:8" ht="17.25" customHeight="1">
      <c r="A33" s="121"/>
      <c r="B33" s="167"/>
      <c r="C33" s="163" t="s">
        <v>110</v>
      </c>
      <c r="D33" s="116"/>
      <c r="E33" s="115"/>
      <c r="F33" s="116"/>
      <c r="G33" s="117"/>
      <c r="H33" s="117"/>
    </row>
    <row r="34" spans="1:6" ht="17.25" customHeight="1">
      <c r="A34" s="119"/>
      <c r="B34" s="167"/>
      <c r="C34" s="163" t="s">
        <v>111</v>
      </c>
      <c r="D34" s="116"/>
      <c r="E34" s="115"/>
      <c r="F34" s="116"/>
    </row>
    <row r="35" spans="1:6" ht="17.25" customHeight="1">
      <c r="A35" s="121"/>
      <c r="B35" s="167"/>
      <c r="C35" s="110"/>
      <c r="D35" s="116"/>
      <c r="E35" s="108"/>
      <c r="F35" s="124"/>
    </row>
    <row r="36" spans="1:6" ht="17.25" customHeight="1">
      <c r="A36" s="107" t="s">
        <v>112</v>
      </c>
      <c r="B36" s="125">
        <f>B6</f>
        <v>2963.1</v>
      </c>
      <c r="C36" s="107" t="s">
        <v>113</v>
      </c>
      <c r="D36" s="171"/>
      <c r="E36" s="107" t="s">
        <v>113</v>
      </c>
      <c r="F36" s="127">
        <f>SUM(F6)</f>
        <v>2963.1</v>
      </c>
    </row>
    <row r="37" spans="1:6" ht="17.25" customHeight="1">
      <c r="A37" s="163" t="s">
        <v>118</v>
      </c>
      <c r="B37" s="172">
        <f>B38+B39</f>
        <v>0</v>
      </c>
      <c r="C37" s="166" t="s">
        <v>115</v>
      </c>
      <c r="D37" s="171">
        <f>SUM(B41)-SUM(D36)</f>
        <v>2963.1</v>
      </c>
      <c r="E37" s="166" t="s">
        <v>115</v>
      </c>
      <c r="F37" s="124"/>
    </row>
    <row r="38" spans="1:6" ht="17.25" customHeight="1">
      <c r="A38" s="163" t="s">
        <v>119</v>
      </c>
      <c r="B38" s="167"/>
      <c r="C38" s="118"/>
      <c r="D38" s="116"/>
      <c r="E38" s="118"/>
      <c r="F38" s="116"/>
    </row>
    <row r="39" spans="1:6" ht="17.25" customHeight="1">
      <c r="A39" s="163" t="s">
        <v>157</v>
      </c>
      <c r="B39" s="167"/>
      <c r="C39" s="173"/>
      <c r="D39" s="97"/>
      <c r="E39" s="121"/>
      <c r="F39" s="171"/>
    </row>
    <row r="40" spans="1:6" ht="17.25" customHeight="1">
      <c r="A40" s="121"/>
      <c r="B40" s="167"/>
      <c r="C40" s="119"/>
      <c r="D40" s="97"/>
      <c r="E40" s="119"/>
      <c r="F40" s="97"/>
    </row>
    <row r="41" spans="1:6" ht="17.25" customHeight="1">
      <c r="A41" s="106" t="s">
        <v>121</v>
      </c>
      <c r="B41" s="125">
        <f>B36+B37</f>
        <v>2963.1</v>
      </c>
      <c r="C41" s="174" t="s">
        <v>122</v>
      </c>
      <c r="D41" s="126">
        <f>D37+D36</f>
        <v>2963.1</v>
      </c>
      <c r="E41" s="106" t="s">
        <v>122</v>
      </c>
      <c r="F41" s="113">
        <f>F36+F37</f>
        <v>2963.1</v>
      </c>
    </row>
    <row r="42" spans="4:6" ht="12.75" customHeight="1">
      <c r="D42" s="175"/>
      <c r="F42" s="175"/>
    </row>
    <row r="43" spans="4:6" ht="12.75" customHeight="1">
      <c r="D43" s="175"/>
      <c r="F43" s="175"/>
    </row>
    <row r="44" spans="4:6" ht="12.75" customHeight="1">
      <c r="D44" s="175"/>
      <c r="F44" s="175"/>
    </row>
    <row r="45" spans="4:6" ht="12.75" customHeight="1">
      <c r="D45" s="175"/>
      <c r="F45" s="175"/>
    </row>
    <row r="46" spans="4:6" ht="12.75" customHeight="1">
      <c r="D46" s="175"/>
      <c r="F46" s="175"/>
    </row>
    <row r="47" spans="4:6" ht="12.75" customHeight="1">
      <c r="D47" s="175"/>
      <c r="F47" s="175"/>
    </row>
    <row r="48" spans="4:6" ht="12.75" customHeight="1">
      <c r="D48" s="175"/>
      <c r="F48" s="175"/>
    </row>
    <row r="49" spans="4:6" ht="12.75" customHeight="1">
      <c r="D49" s="175"/>
      <c r="F49" s="175"/>
    </row>
    <row r="50" spans="4:6" ht="12.75" customHeight="1">
      <c r="D50" s="175"/>
      <c r="F50" s="175"/>
    </row>
    <row r="51" spans="4:6" ht="12.75" customHeight="1">
      <c r="D51" s="175"/>
      <c r="F51" s="175"/>
    </row>
    <row r="52" spans="4:6" ht="12.75" customHeight="1">
      <c r="D52" s="175"/>
      <c r="F52" s="175"/>
    </row>
    <row r="53" spans="4:6" ht="12.75" customHeight="1">
      <c r="D53" s="175"/>
      <c r="F53" s="175"/>
    </row>
    <row r="54" spans="4:6" ht="12.75" customHeight="1">
      <c r="D54" s="175"/>
      <c r="F54" s="175"/>
    </row>
    <row r="55" ht="12.75" customHeight="1">
      <c r="F55" s="175"/>
    </row>
    <row r="56" ht="12.75" customHeight="1">
      <c r="F56" s="175"/>
    </row>
    <row r="57" ht="12.75" customHeight="1">
      <c r="F57" s="175"/>
    </row>
    <row r="58" ht="12.75" customHeight="1">
      <c r="F58" s="175"/>
    </row>
    <row r="59" ht="12.75" customHeight="1">
      <c r="F59" s="175"/>
    </row>
    <row r="60" ht="12.75" customHeight="1">
      <c r="F60" s="175"/>
    </row>
  </sheetData>
  <sheetProtection/>
  <mergeCells count="4">
    <mergeCell ref="A2:F2"/>
    <mergeCell ref="A3:B3"/>
    <mergeCell ref="A4:B4"/>
    <mergeCell ref="C4:F4"/>
  </mergeCells>
  <printOptions horizontalCentered="1"/>
  <pageMargins left="0.75" right="0.75" top="0.79"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B10" sqref="B10"/>
    </sheetView>
  </sheetViews>
  <sheetFormatPr defaultColWidth="9.16015625" defaultRowHeight="15" customHeight="1"/>
  <cols>
    <col min="1" max="1" width="21.33203125" style="147" customWidth="1"/>
    <col min="2" max="2" width="28.83203125" style="91" customWidth="1"/>
    <col min="3" max="5" width="21.33203125" style="91" customWidth="1"/>
    <col min="6" max="6" width="19.33203125" style="91" customWidth="1"/>
    <col min="7" max="7" width="21.33203125" style="91" customWidth="1"/>
    <col min="8" max="16384" width="9.16015625" style="147" customWidth="1"/>
  </cols>
  <sheetData>
    <row r="1" ht="15" customHeight="1">
      <c r="A1" s="148" t="s">
        <v>19</v>
      </c>
    </row>
    <row r="2" spans="1:7" ht="15" customHeight="1">
      <c r="A2" s="149" t="s">
        <v>158</v>
      </c>
      <c r="B2" s="149"/>
      <c r="C2" s="149"/>
      <c r="D2" s="149"/>
      <c r="E2" s="149"/>
      <c r="F2" s="149"/>
      <c r="G2" s="149"/>
    </row>
    <row r="3" ht="15" customHeight="1">
      <c r="G3" s="91" t="s">
        <v>48</v>
      </c>
    </row>
    <row r="4" spans="1:7" ht="12.75" customHeight="1">
      <c r="A4" s="150" t="s">
        <v>159</v>
      </c>
      <c r="B4" s="150"/>
      <c r="C4" s="150"/>
      <c r="D4" s="150"/>
      <c r="E4" s="150"/>
      <c r="F4" s="150"/>
      <c r="G4" s="150"/>
    </row>
    <row r="5" spans="1:7" s="146" customFormat="1" ht="15" customHeight="1">
      <c r="A5" s="151" t="s">
        <v>160</v>
      </c>
      <c r="B5" s="151" t="s">
        <v>161</v>
      </c>
      <c r="C5" s="151" t="s">
        <v>129</v>
      </c>
      <c r="D5" s="151" t="s">
        <v>162</v>
      </c>
      <c r="E5" s="151" t="s">
        <v>163</v>
      </c>
      <c r="F5" s="151" t="s">
        <v>164</v>
      </c>
      <c r="G5" s="151" t="s">
        <v>165</v>
      </c>
    </row>
    <row r="6" spans="1:7" ht="15" customHeight="1">
      <c r="A6" s="152" t="s">
        <v>166</v>
      </c>
      <c r="B6" s="152" t="s">
        <v>129</v>
      </c>
      <c r="C6" s="145">
        <v>2963.09</v>
      </c>
      <c r="D6" s="145">
        <v>1074.67</v>
      </c>
      <c r="E6" s="145">
        <v>284.9</v>
      </c>
      <c r="F6" s="145">
        <v>1603.52</v>
      </c>
      <c r="G6" s="152" t="s">
        <v>166</v>
      </c>
    </row>
    <row r="7" spans="1:7" ht="15" customHeight="1">
      <c r="A7" s="139" t="s">
        <v>167</v>
      </c>
      <c r="B7" s="139" t="s">
        <v>168</v>
      </c>
      <c r="C7" s="145">
        <v>2276.4</v>
      </c>
      <c r="D7" s="145">
        <v>502.68</v>
      </c>
      <c r="E7" s="145">
        <v>279.4</v>
      </c>
      <c r="F7" s="145">
        <v>1494.32</v>
      </c>
      <c r="G7" s="152" t="s">
        <v>166</v>
      </c>
    </row>
    <row r="8" spans="1:7" ht="15" customHeight="1">
      <c r="A8" s="139" t="s">
        <v>169</v>
      </c>
      <c r="B8" s="139" t="s">
        <v>170</v>
      </c>
      <c r="C8" s="145">
        <v>1750.94</v>
      </c>
      <c r="D8" s="145">
        <v>502.68</v>
      </c>
      <c r="E8" s="145">
        <v>270.64</v>
      </c>
      <c r="F8" s="145">
        <v>977.62</v>
      </c>
      <c r="G8" s="152" t="s">
        <v>166</v>
      </c>
    </row>
    <row r="9" spans="1:7" ht="15" customHeight="1">
      <c r="A9" s="139" t="s">
        <v>171</v>
      </c>
      <c r="B9" s="139" t="s">
        <v>172</v>
      </c>
      <c r="C9" s="145">
        <v>678.16</v>
      </c>
      <c r="D9" s="145">
        <v>449.99</v>
      </c>
      <c r="E9" s="145">
        <v>228.17</v>
      </c>
      <c r="F9" s="145">
        <v>0</v>
      </c>
      <c r="G9" s="152" t="s">
        <v>173</v>
      </c>
    </row>
    <row r="10" spans="1:7" ht="15" customHeight="1">
      <c r="A10" s="139" t="s">
        <v>174</v>
      </c>
      <c r="B10" s="139" t="s">
        <v>175</v>
      </c>
      <c r="C10" s="145">
        <v>140</v>
      </c>
      <c r="D10" s="145">
        <v>0</v>
      </c>
      <c r="E10" s="145">
        <v>0</v>
      </c>
      <c r="F10" s="145">
        <v>140</v>
      </c>
      <c r="G10" s="152" t="s">
        <v>173</v>
      </c>
    </row>
    <row r="11" spans="1:7" ht="15" customHeight="1">
      <c r="A11" s="139" t="s">
        <v>176</v>
      </c>
      <c r="B11" s="139" t="s">
        <v>177</v>
      </c>
      <c r="C11" s="145">
        <v>90</v>
      </c>
      <c r="D11" s="145">
        <v>0</v>
      </c>
      <c r="E11" s="145">
        <v>0</v>
      </c>
      <c r="F11" s="145">
        <v>90</v>
      </c>
      <c r="G11" s="152" t="s">
        <v>173</v>
      </c>
    </row>
    <row r="12" spans="1:7" ht="15" customHeight="1">
      <c r="A12" s="139" t="s">
        <v>178</v>
      </c>
      <c r="B12" s="139" t="s">
        <v>179</v>
      </c>
      <c r="C12" s="145">
        <v>122.74</v>
      </c>
      <c r="D12" s="145">
        <v>22.38</v>
      </c>
      <c r="E12" s="145">
        <v>20.36</v>
      </c>
      <c r="F12" s="145">
        <v>80</v>
      </c>
      <c r="G12" s="152" t="s">
        <v>166</v>
      </c>
    </row>
    <row r="13" spans="1:7" ht="15" customHeight="1">
      <c r="A13" s="139" t="s">
        <v>180</v>
      </c>
      <c r="B13" s="139" t="s">
        <v>181</v>
      </c>
      <c r="C13" s="145">
        <v>16.77</v>
      </c>
      <c r="D13" s="145">
        <v>0</v>
      </c>
      <c r="E13" s="145">
        <v>16.77</v>
      </c>
      <c r="F13" s="145">
        <v>0</v>
      </c>
      <c r="G13" s="152" t="s">
        <v>166</v>
      </c>
    </row>
    <row r="14" spans="1:7" ht="21" customHeight="1">
      <c r="A14" s="139" t="s">
        <v>182</v>
      </c>
      <c r="B14" s="139" t="s">
        <v>183</v>
      </c>
      <c r="C14" s="145">
        <v>703.27</v>
      </c>
      <c r="D14" s="145">
        <v>30.31</v>
      </c>
      <c r="E14" s="145">
        <v>5.34</v>
      </c>
      <c r="F14" s="145">
        <v>667.62</v>
      </c>
      <c r="G14" s="152" t="s">
        <v>173</v>
      </c>
    </row>
    <row r="15" spans="1:7" ht="22.5" customHeight="1">
      <c r="A15" s="139" t="s">
        <v>184</v>
      </c>
      <c r="B15" s="139" t="s">
        <v>185</v>
      </c>
      <c r="C15" s="145">
        <v>525.46</v>
      </c>
      <c r="D15" s="145">
        <v>0</v>
      </c>
      <c r="E15" s="145">
        <v>8.76</v>
      </c>
      <c r="F15" s="145">
        <v>516.7</v>
      </c>
      <c r="G15" s="152" t="s">
        <v>173</v>
      </c>
    </row>
    <row r="16" spans="1:7" ht="27" customHeight="1">
      <c r="A16" s="139" t="s">
        <v>186</v>
      </c>
      <c r="B16" s="139" t="s">
        <v>187</v>
      </c>
      <c r="C16" s="145">
        <v>256.7</v>
      </c>
      <c r="D16" s="145">
        <v>0</v>
      </c>
      <c r="E16" s="145">
        <v>0</v>
      </c>
      <c r="F16" s="145">
        <v>256.7</v>
      </c>
      <c r="G16" s="152" t="s">
        <v>166</v>
      </c>
    </row>
    <row r="17" spans="1:7" ht="23.25" customHeight="1">
      <c r="A17" s="139" t="s">
        <v>188</v>
      </c>
      <c r="B17" s="139" t="s">
        <v>181</v>
      </c>
      <c r="C17" s="145">
        <v>8.76</v>
      </c>
      <c r="D17" s="145">
        <v>0</v>
      </c>
      <c r="E17" s="145">
        <v>8.76</v>
      </c>
      <c r="F17" s="145">
        <v>0</v>
      </c>
      <c r="G17" s="152" t="s">
        <v>173</v>
      </c>
    </row>
    <row r="18" spans="1:7" ht="15" customHeight="1">
      <c r="A18" s="139" t="s">
        <v>189</v>
      </c>
      <c r="B18" s="139" t="s">
        <v>190</v>
      </c>
      <c r="C18" s="145">
        <v>260</v>
      </c>
      <c r="D18" s="145">
        <v>0</v>
      </c>
      <c r="E18" s="145">
        <v>0</v>
      </c>
      <c r="F18" s="145">
        <v>260</v>
      </c>
      <c r="G18" s="152" t="s">
        <v>166</v>
      </c>
    </row>
    <row r="19" spans="1:7" ht="21.75" customHeight="1">
      <c r="A19" s="139" t="s">
        <v>191</v>
      </c>
      <c r="B19" s="139" t="s">
        <v>192</v>
      </c>
      <c r="C19" s="145">
        <v>158.08</v>
      </c>
      <c r="D19" s="145">
        <v>52.58</v>
      </c>
      <c r="E19" s="145">
        <v>5.5</v>
      </c>
      <c r="F19" s="145">
        <v>100</v>
      </c>
      <c r="G19" s="152" t="s">
        <v>166</v>
      </c>
    </row>
    <row r="20" spans="1:7" ht="23.25" customHeight="1">
      <c r="A20" s="139" t="s">
        <v>193</v>
      </c>
      <c r="B20" s="139" t="s">
        <v>194</v>
      </c>
      <c r="C20" s="145">
        <v>158.08</v>
      </c>
      <c r="D20" s="145">
        <v>52.58</v>
      </c>
      <c r="E20" s="145">
        <v>5.5</v>
      </c>
      <c r="F20" s="145">
        <v>100</v>
      </c>
      <c r="G20" s="152" t="s">
        <v>173</v>
      </c>
    </row>
    <row r="21" spans="1:7" ht="15" customHeight="1">
      <c r="A21" s="139" t="s">
        <v>195</v>
      </c>
      <c r="B21" s="139" t="s">
        <v>196</v>
      </c>
      <c r="C21" s="145">
        <v>158.08</v>
      </c>
      <c r="D21" s="145">
        <v>52.58</v>
      </c>
      <c r="E21" s="145">
        <v>5.5</v>
      </c>
      <c r="F21" s="145">
        <v>100</v>
      </c>
      <c r="G21" s="152" t="s">
        <v>166</v>
      </c>
    </row>
    <row r="22" spans="1:7" ht="15" customHeight="1">
      <c r="A22" s="139" t="s">
        <v>197</v>
      </c>
      <c r="B22" s="139" t="s">
        <v>198</v>
      </c>
      <c r="C22" s="145">
        <v>194.43</v>
      </c>
      <c r="D22" s="145">
        <v>194.43</v>
      </c>
      <c r="E22" s="145">
        <v>0</v>
      </c>
      <c r="F22" s="145">
        <v>0</v>
      </c>
      <c r="G22" s="152" t="s">
        <v>166</v>
      </c>
    </row>
    <row r="23" spans="1:7" ht="24" customHeight="1">
      <c r="A23" s="139" t="s">
        <v>199</v>
      </c>
      <c r="B23" s="139" t="s">
        <v>200</v>
      </c>
      <c r="C23" s="145">
        <v>10.56</v>
      </c>
      <c r="D23" s="145">
        <v>10.56</v>
      </c>
      <c r="E23" s="145">
        <v>0</v>
      </c>
      <c r="F23" s="145">
        <v>0</v>
      </c>
      <c r="G23" s="152" t="s">
        <v>173</v>
      </c>
    </row>
    <row r="24" spans="1:7" ht="21.75" customHeight="1">
      <c r="A24" s="139" t="s">
        <v>201</v>
      </c>
      <c r="B24" s="139" t="s">
        <v>202</v>
      </c>
      <c r="C24" s="145">
        <v>10.56</v>
      </c>
      <c r="D24" s="145">
        <v>10.56</v>
      </c>
      <c r="E24" s="145">
        <v>0</v>
      </c>
      <c r="F24" s="145">
        <v>0</v>
      </c>
      <c r="G24" s="152" t="s">
        <v>166</v>
      </c>
    </row>
    <row r="25" spans="1:7" ht="25.5" customHeight="1">
      <c r="A25" s="139" t="s">
        <v>203</v>
      </c>
      <c r="B25" s="139" t="s">
        <v>204</v>
      </c>
      <c r="C25" s="145">
        <v>183.87</v>
      </c>
      <c r="D25" s="145">
        <v>183.87</v>
      </c>
      <c r="E25" s="145">
        <v>0</v>
      </c>
      <c r="F25" s="145">
        <v>0</v>
      </c>
      <c r="G25" s="152" t="s">
        <v>173</v>
      </c>
    </row>
    <row r="26" spans="1:7" ht="15" customHeight="1">
      <c r="A26" s="139" t="s">
        <v>205</v>
      </c>
      <c r="B26" s="139" t="s">
        <v>206</v>
      </c>
      <c r="C26" s="145">
        <v>1.19</v>
      </c>
      <c r="D26" s="145">
        <v>1.19</v>
      </c>
      <c r="E26" s="145">
        <v>0</v>
      </c>
      <c r="F26" s="145">
        <v>0</v>
      </c>
      <c r="G26" s="152" t="s">
        <v>166</v>
      </c>
    </row>
    <row r="27" spans="1:7" ht="15" customHeight="1">
      <c r="A27" s="139" t="s">
        <v>207</v>
      </c>
      <c r="B27" s="139" t="s">
        <v>208</v>
      </c>
      <c r="C27" s="145">
        <v>182.68</v>
      </c>
      <c r="D27" s="145">
        <v>182.68</v>
      </c>
      <c r="E27" s="145">
        <v>0</v>
      </c>
      <c r="F27" s="145">
        <v>0</v>
      </c>
      <c r="G27" s="152" t="s">
        <v>166</v>
      </c>
    </row>
    <row r="28" spans="1:7" ht="15" customHeight="1">
      <c r="A28" s="139" t="s">
        <v>209</v>
      </c>
      <c r="B28" s="139" t="s">
        <v>210</v>
      </c>
      <c r="C28" s="145">
        <v>7.07</v>
      </c>
      <c r="D28" s="145">
        <v>7.07</v>
      </c>
      <c r="E28" s="145">
        <v>0</v>
      </c>
      <c r="F28" s="145">
        <v>0</v>
      </c>
      <c r="G28" s="152" t="s">
        <v>173</v>
      </c>
    </row>
    <row r="29" spans="1:7" ht="15" customHeight="1">
      <c r="A29" s="139" t="s">
        <v>211</v>
      </c>
      <c r="B29" s="139" t="s">
        <v>212</v>
      </c>
      <c r="C29" s="145">
        <v>7.07</v>
      </c>
      <c r="D29" s="145">
        <v>7.07</v>
      </c>
      <c r="E29" s="145">
        <v>0</v>
      </c>
      <c r="F29" s="145">
        <v>0</v>
      </c>
      <c r="G29" s="152" t="s">
        <v>166</v>
      </c>
    </row>
    <row r="30" spans="1:7" ht="15" customHeight="1">
      <c r="A30" s="139" t="s">
        <v>213</v>
      </c>
      <c r="B30" s="139" t="s">
        <v>214</v>
      </c>
      <c r="C30" s="145">
        <v>7.07</v>
      </c>
      <c r="D30" s="145">
        <v>7.07</v>
      </c>
      <c r="E30" s="145">
        <v>0</v>
      </c>
      <c r="F30" s="145">
        <v>0</v>
      </c>
      <c r="G30" s="152" t="s">
        <v>166</v>
      </c>
    </row>
    <row r="31" spans="1:7" ht="15" customHeight="1">
      <c r="A31" s="139" t="s">
        <v>215</v>
      </c>
      <c r="B31" s="139" t="s">
        <v>216</v>
      </c>
      <c r="C31" s="145">
        <v>317.91</v>
      </c>
      <c r="D31" s="145">
        <v>317.91</v>
      </c>
      <c r="E31" s="145">
        <v>0</v>
      </c>
      <c r="F31" s="145">
        <v>0</v>
      </c>
      <c r="G31" s="152" t="s">
        <v>173</v>
      </c>
    </row>
    <row r="32" spans="1:7" ht="15" customHeight="1">
      <c r="A32" s="139" t="s">
        <v>217</v>
      </c>
      <c r="B32" s="139" t="s">
        <v>218</v>
      </c>
      <c r="C32" s="145">
        <v>317.91</v>
      </c>
      <c r="D32" s="145">
        <v>317.91</v>
      </c>
      <c r="E32" s="145">
        <v>0</v>
      </c>
      <c r="F32" s="145">
        <v>0</v>
      </c>
      <c r="G32" s="152" t="s">
        <v>173</v>
      </c>
    </row>
    <row r="33" spans="1:8" ht="15" customHeight="1">
      <c r="A33" s="139" t="s">
        <v>219</v>
      </c>
      <c r="B33" s="139" t="s">
        <v>220</v>
      </c>
      <c r="C33" s="145">
        <v>317.91</v>
      </c>
      <c r="D33" s="145">
        <v>317.91</v>
      </c>
      <c r="E33" s="145">
        <v>0</v>
      </c>
      <c r="F33" s="145">
        <v>0</v>
      </c>
      <c r="G33" s="152"/>
      <c r="H33" s="132"/>
    </row>
    <row r="34" spans="1:7" ht="15" customHeight="1">
      <c r="A34" s="139" t="s">
        <v>221</v>
      </c>
      <c r="B34" s="139" t="s">
        <v>222</v>
      </c>
      <c r="C34" s="145">
        <v>9.2</v>
      </c>
      <c r="D34" s="145">
        <v>0</v>
      </c>
      <c r="E34" s="145">
        <v>0</v>
      </c>
      <c r="F34" s="145">
        <v>9.2</v>
      </c>
      <c r="G34" s="152"/>
    </row>
    <row r="35" spans="1:7" ht="15" customHeight="1">
      <c r="A35" s="139" t="s">
        <v>223</v>
      </c>
      <c r="B35" s="139" t="s">
        <v>224</v>
      </c>
      <c r="C35" s="145">
        <v>9.2</v>
      </c>
      <c r="D35" s="145">
        <v>0</v>
      </c>
      <c r="E35" s="145">
        <v>0</v>
      </c>
      <c r="F35" s="153">
        <v>9.2</v>
      </c>
      <c r="G35" s="154"/>
    </row>
    <row r="36" spans="1:7" ht="15" customHeight="1">
      <c r="A36" s="139" t="s">
        <v>225</v>
      </c>
      <c r="B36" s="139" t="s">
        <v>226</v>
      </c>
      <c r="C36" s="145">
        <v>9.2</v>
      </c>
      <c r="D36" s="145">
        <v>0</v>
      </c>
      <c r="E36" s="155">
        <v>0</v>
      </c>
      <c r="F36" s="156">
        <v>9.2</v>
      </c>
      <c r="G36" s="80"/>
    </row>
    <row r="37" ht="15" customHeight="1">
      <c r="G37" s="157"/>
    </row>
  </sheetData>
  <sheetProtection/>
  <mergeCells count="2">
    <mergeCell ref="A2:G2"/>
    <mergeCell ref="A4:G4"/>
  </mergeCells>
  <printOptions horizontalCentered="1"/>
  <pageMargins left="0.24" right="0.24" top="0.26" bottom="0.2" header="0.17" footer="0.17"/>
  <pageSetup fitToHeight="1000" orientation="landscape" paperSize="9" scale="75"/>
  <ignoredErrors>
    <ignoredError sqref="G7 G9 G11 G8 G17 G13 G12 G22:G25 G21 G27:G28 G26 G31:G32 G29 G30 G10 G14 G15 G16 G20 G18 G19" numberStoredAsText="1"/>
  </ignoredErrors>
</worksheet>
</file>

<file path=xl/worksheets/sheet8.xml><?xml version="1.0" encoding="utf-8"?>
<worksheet xmlns="http://schemas.openxmlformats.org/spreadsheetml/2006/main" xmlns:r="http://schemas.openxmlformats.org/officeDocument/2006/relationships">
  <dimension ref="A1:I58"/>
  <sheetViews>
    <sheetView showGridLines="0" showZeros="0" workbookViewId="0" topLeftCell="A4">
      <selection activeCell="F52" sqref="F52"/>
    </sheetView>
  </sheetViews>
  <sheetFormatPr defaultColWidth="9.33203125" defaultRowHeight="12.75" customHeight="1"/>
  <cols>
    <col min="1" max="1" width="19.33203125" style="4" customWidth="1"/>
    <col min="2" max="2" width="34.83203125" style="4" customWidth="1"/>
    <col min="3" max="3" width="20.83203125" style="4" customWidth="1"/>
    <col min="4" max="4" width="21.5" style="4" hidden="1" customWidth="1"/>
    <col min="5" max="5" width="16.33203125" style="4" customWidth="1"/>
    <col min="6" max="6" width="17.66015625" style="4" customWidth="1"/>
    <col min="7" max="7" width="15.33203125" style="4" customWidth="1"/>
    <col min="8" max="8" width="23.83203125" style="4" customWidth="1"/>
    <col min="9" max="12" width="9.33203125" style="4" customWidth="1"/>
    <col min="13" max="16384" width="9.33203125" style="4" customWidth="1"/>
  </cols>
  <sheetData>
    <row r="1" ht="30" customHeight="1">
      <c r="A1" s="74" t="s">
        <v>21</v>
      </c>
    </row>
    <row r="2" spans="1:8" ht="28.5" customHeight="1">
      <c r="A2" s="75" t="s">
        <v>227</v>
      </c>
      <c r="B2" s="75"/>
      <c r="C2" s="75"/>
      <c r="D2" s="75"/>
      <c r="E2" s="75"/>
      <c r="F2" s="75"/>
      <c r="G2" s="75"/>
      <c r="H2" s="75"/>
    </row>
    <row r="4" spans="1:9" ht="12.75" customHeight="1">
      <c r="A4" s="144" t="s">
        <v>159</v>
      </c>
      <c r="B4" s="144"/>
      <c r="C4" s="144"/>
      <c r="D4" s="144"/>
      <c r="E4" s="144"/>
      <c r="F4" s="144"/>
      <c r="G4" s="144"/>
      <c r="H4" s="144"/>
      <c r="I4" s="144"/>
    </row>
    <row r="5" ht="9.75" customHeight="1">
      <c r="G5" s="4" t="s">
        <v>48</v>
      </c>
    </row>
    <row r="6" spans="1:8" s="142" customFormat="1" ht="12.75" customHeight="1">
      <c r="A6" s="128" t="s">
        <v>228</v>
      </c>
      <c r="B6" s="128" t="s">
        <v>229</v>
      </c>
      <c r="C6" s="128" t="s">
        <v>230</v>
      </c>
      <c r="D6" s="128" t="s">
        <v>231</v>
      </c>
      <c r="E6" s="128" t="s">
        <v>129</v>
      </c>
      <c r="F6" s="128" t="s">
        <v>162</v>
      </c>
      <c r="G6" s="128" t="s">
        <v>163</v>
      </c>
      <c r="H6" s="128" t="s">
        <v>164</v>
      </c>
    </row>
    <row r="7" spans="1:8" s="143" customFormat="1" ht="12.75" customHeight="1">
      <c r="A7" s="129" t="s">
        <v>166</v>
      </c>
      <c r="B7" s="129" t="s">
        <v>129</v>
      </c>
      <c r="C7" s="129" t="s">
        <v>166</v>
      </c>
      <c r="D7" s="129" t="s">
        <v>166</v>
      </c>
      <c r="E7" s="145">
        <v>2963.1</v>
      </c>
      <c r="F7" s="145">
        <v>1074.69</v>
      </c>
      <c r="G7" s="145">
        <v>284.89</v>
      </c>
      <c r="H7" s="145">
        <v>1603.52</v>
      </c>
    </row>
    <row r="8" spans="1:8" s="143" customFormat="1" ht="12.75" customHeight="1">
      <c r="A8" s="139" t="s">
        <v>232</v>
      </c>
      <c r="B8" s="139" t="s">
        <v>233</v>
      </c>
      <c r="C8" s="139" t="s">
        <v>166</v>
      </c>
      <c r="D8" s="129" t="s">
        <v>166</v>
      </c>
      <c r="E8" s="145">
        <v>997.19</v>
      </c>
      <c r="F8" s="145">
        <v>997.19</v>
      </c>
      <c r="G8" s="145">
        <v>0</v>
      </c>
      <c r="H8" s="145">
        <v>0</v>
      </c>
    </row>
    <row r="9" spans="1:8" s="143" customFormat="1" ht="12.75" customHeight="1">
      <c r="A9" s="139" t="s">
        <v>234</v>
      </c>
      <c r="B9" s="139" t="s">
        <v>235</v>
      </c>
      <c r="C9" s="139" t="s">
        <v>236</v>
      </c>
      <c r="D9" s="129" t="s">
        <v>236</v>
      </c>
      <c r="E9" s="145">
        <v>146.23</v>
      </c>
      <c r="F9" s="145">
        <v>146.23</v>
      </c>
      <c r="G9" s="145">
        <v>0</v>
      </c>
      <c r="H9" s="145">
        <v>0</v>
      </c>
    </row>
    <row r="10" spans="1:8" s="143" customFormat="1" ht="12.75" customHeight="1">
      <c r="A10" s="139" t="s">
        <v>234</v>
      </c>
      <c r="B10" s="139" t="s">
        <v>235</v>
      </c>
      <c r="C10" s="139" t="s">
        <v>233</v>
      </c>
      <c r="D10" s="129" t="s">
        <v>233</v>
      </c>
      <c r="E10" s="145">
        <v>202.17</v>
      </c>
      <c r="F10" s="145">
        <v>202.17</v>
      </c>
      <c r="G10" s="145">
        <v>0</v>
      </c>
      <c r="H10" s="145">
        <v>0</v>
      </c>
    </row>
    <row r="11" spans="1:8" s="143" customFormat="1" ht="12.75" customHeight="1">
      <c r="A11" s="139" t="s">
        <v>237</v>
      </c>
      <c r="B11" s="139" t="s">
        <v>238</v>
      </c>
      <c r="C11" s="139" t="s">
        <v>236</v>
      </c>
      <c r="D11" s="129" t="s">
        <v>236</v>
      </c>
      <c r="E11" s="145">
        <v>111.07</v>
      </c>
      <c r="F11" s="145">
        <v>111.07</v>
      </c>
      <c r="G11" s="145">
        <v>0</v>
      </c>
      <c r="H11" s="145">
        <v>0</v>
      </c>
    </row>
    <row r="12" spans="1:8" s="143" customFormat="1" ht="12.75" customHeight="1">
      <c r="A12" s="139" t="s">
        <v>237</v>
      </c>
      <c r="B12" s="139" t="s">
        <v>238</v>
      </c>
      <c r="C12" s="139" t="s">
        <v>233</v>
      </c>
      <c r="D12" s="129" t="s">
        <v>233</v>
      </c>
      <c r="E12" s="145">
        <v>16.74</v>
      </c>
      <c r="F12" s="145">
        <v>16.74</v>
      </c>
      <c r="G12" s="145">
        <v>0</v>
      </c>
      <c r="H12" s="145">
        <v>0</v>
      </c>
    </row>
    <row r="13" spans="1:8" s="143" customFormat="1" ht="12.75" customHeight="1">
      <c r="A13" s="139" t="s">
        <v>239</v>
      </c>
      <c r="B13" s="139" t="s">
        <v>240</v>
      </c>
      <c r="C13" s="139" t="s">
        <v>236</v>
      </c>
      <c r="D13" s="129" t="s">
        <v>236</v>
      </c>
      <c r="E13" s="145">
        <v>11.38</v>
      </c>
      <c r="F13" s="145">
        <v>11.38</v>
      </c>
      <c r="G13" s="145">
        <v>0</v>
      </c>
      <c r="H13" s="145">
        <v>0</v>
      </c>
    </row>
    <row r="14" spans="1:8" s="143" customFormat="1" ht="12.75" customHeight="1">
      <c r="A14" s="139" t="s">
        <v>239</v>
      </c>
      <c r="B14" s="139" t="s">
        <v>240</v>
      </c>
      <c r="C14" s="139" t="s">
        <v>233</v>
      </c>
      <c r="D14" s="129" t="s">
        <v>233</v>
      </c>
      <c r="E14" s="145">
        <v>15.58</v>
      </c>
      <c r="F14" s="145">
        <v>15.58</v>
      </c>
      <c r="G14" s="145">
        <v>0</v>
      </c>
      <c r="H14" s="145">
        <v>0</v>
      </c>
    </row>
    <row r="15" spans="1:8" s="143" customFormat="1" ht="12.75" customHeight="1">
      <c r="A15" s="139" t="s">
        <v>241</v>
      </c>
      <c r="B15" s="139" t="s">
        <v>242</v>
      </c>
      <c r="C15" s="139" t="s">
        <v>243</v>
      </c>
      <c r="D15" s="129" t="s">
        <v>233</v>
      </c>
      <c r="E15" s="145">
        <v>6.74</v>
      </c>
      <c r="F15" s="145">
        <v>6.74</v>
      </c>
      <c r="G15" s="145">
        <v>0</v>
      </c>
      <c r="H15" s="145">
        <v>0</v>
      </c>
    </row>
    <row r="16" spans="1:8" s="143" customFormat="1" ht="12.75" customHeight="1">
      <c r="A16" s="139" t="s">
        <v>241</v>
      </c>
      <c r="B16" s="139" t="s">
        <v>242</v>
      </c>
      <c r="C16" s="139" t="s">
        <v>233</v>
      </c>
      <c r="D16" s="129" t="s">
        <v>244</v>
      </c>
      <c r="E16" s="145">
        <v>190.63</v>
      </c>
      <c r="F16" s="145">
        <v>190.63</v>
      </c>
      <c r="G16" s="145">
        <v>0</v>
      </c>
      <c r="H16" s="145">
        <v>0</v>
      </c>
    </row>
    <row r="17" spans="1:8" s="143" customFormat="1" ht="12.75" customHeight="1">
      <c r="A17" s="139" t="s">
        <v>245</v>
      </c>
      <c r="B17" s="139" t="s">
        <v>246</v>
      </c>
      <c r="C17" s="139" t="s">
        <v>244</v>
      </c>
      <c r="D17" s="129" t="s">
        <v>233</v>
      </c>
      <c r="E17" s="145">
        <v>38.89</v>
      </c>
      <c r="F17" s="145">
        <v>38.89</v>
      </c>
      <c r="G17" s="145">
        <v>0</v>
      </c>
      <c r="H17" s="145">
        <v>0</v>
      </c>
    </row>
    <row r="18" spans="1:8" s="143" customFormat="1" ht="12.75" customHeight="1">
      <c r="A18" s="139" t="s">
        <v>245</v>
      </c>
      <c r="B18" s="139" t="s">
        <v>246</v>
      </c>
      <c r="C18" s="139" t="s">
        <v>233</v>
      </c>
      <c r="D18" s="129" t="s">
        <v>244</v>
      </c>
      <c r="E18" s="145">
        <v>58.39</v>
      </c>
      <c r="F18" s="145">
        <v>58.39</v>
      </c>
      <c r="G18" s="145">
        <v>0</v>
      </c>
      <c r="H18" s="145">
        <v>0</v>
      </c>
    </row>
    <row r="19" spans="1:8" s="143" customFormat="1" ht="12.75" customHeight="1">
      <c r="A19" s="139" t="s">
        <v>247</v>
      </c>
      <c r="B19" s="139" t="s">
        <v>248</v>
      </c>
      <c r="C19" s="139" t="s">
        <v>244</v>
      </c>
      <c r="D19" s="129" t="s">
        <v>233</v>
      </c>
      <c r="E19" s="145">
        <v>25.45</v>
      </c>
      <c r="F19" s="145">
        <v>25.45</v>
      </c>
      <c r="G19" s="145">
        <v>0</v>
      </c>
      <c r="H19" s="145">
        <v>0</v>
      </c>
    </row>
    <row r="20" spans="1:8" s="143" customFormat="1" ht="12.75" customHeight="1">
      <c r="A20" s="139" t="s">
        <v>247</v>
      </c>
      <c r="B20" s="139" t="s">
        <v>248</v>
      </c>
      <c r="C20" s="139" t="s">
        <v>233</v>
      </c>
      <c r="D20" s="129" t="s">
        <v>244</v>
      </c>
      <c r="E20" s="145">
        <v>39.31</v>
      </c>
      <c r="F20" s="145">
        <v>39.31</v>
      </c>
      <c r="G20" s="145">
        <v>0</v>
      </c>
      <c r="H20" s="145">
        <v>0</v>
      </c>
    </row>
    <row r="21" spans="1:8" s="143" customFormat="1" ht="12.75" customHeight="1">
      <c r="A21" s="139" t="s">
        <v>249</v>
      </c>
      <c r="B21" s="139" t="s">
        <v>250</v>
      </c>
      <c r="C21" s="139" t="s">
        <v>244</v>
      </c>
      <c r="D21" s="129" t="s">
        <v>233</v>
      </c>
      <c r="E21" s="145">
        <v>2.16</v>
      </c>
      <c r="F21" s="145">
        <v>2.16</v>
      </c>
      <c r="G21" s="145">
        <v>0</v>
      </c>
      <c r="H21" s="145">
        <v>0</v>
      </c>
    </row>
    <row r="22" spans="1:8" s="143" customFormat="1" ht="12.75" customHeight="1">
      <c r="A22" s="139" t="s">
        <v>249</v>
      </c>
      <c r="B22" s="139" t="s">
        <v>250</v>
      </c>
      <c r="C22" s="139" t="s">
        <v>233</v>
      </c>
      <c r="D22" s="129" t="s">
        <v>251</v>
      </c>
      <c r="E22" s="145">
        <v>6.7</v>
      </c>
      <c r="F22" s="145">
        <v>6.7</v>
      </c>
      <c r="G22" s="145">
        <v>0</v>
      </c>
      <c r="H22" s="145">
        <v>0</v>
      </c>
    </row>
    <row r="23" spans="1:8" s="143" customFormat="1" ht="12.75" customHeight="1">
      <c r="A23" s="139" t="s">
        <v>252</v>
      </c>
      <c r="B23" s="139" t="s">
        <v>253</v>
      </c>
      <c r="C23" s="139" t="s">
        <v>251</v>
      </c>
      <c r="D23" s="129" t="s">
        <v>233</v>
      </c>
      <c r="E23" s="145">
        <v>30.58</v>
      </c>
      <c r="F23" s="145">
        <v>30.58</v>
      </c>
      <c r="G23" s="145">
        <v>0</v>
      </c>
      <c r="H23" s="145">
        <v>0</v>
      </c>
    </row>
    <row r="24" spans="1:8" s="143" customFormat="1" ht="12.75" customHeight="1">
      <c r="A24" s="139" t="s">
        <v>252</v>
      </c>
      <c r="B24" s="139" t="s">
        <v>253</v>
      </c>
      <c r="C24" s="139" t="s">
        <v>233</v>
      </c>
      <c r="D24" s="129" t="s">
        <v>243</v>
      </c>
      <c r="E24" s="145">
        <v>47.15</v>
      </c>
      <c r="F24" s="145">
        <v>47.15</v>
      </c>
      <c r="G24" s="145">
        <v>0</v>
      </c>
      <c r="H24" s="145">
        <v>0</v>
      </c>
    </row>
    <row r="25" spans="1:8" s="143" customFormat="1" ht="12.75" customHeight="1">
      <c r="A25" s="139" t="s">
        <v>254</v>
      </c>
      <c r="B25" s="139" t="s">
        <v>255</v>
      </c>
      <c r="C25" s="139" t="s">
        <v>233</v>
      </c>
      <c r="D25" s="129" t="s">
        <v>233</v>
      </c>
      <c r="E25" s="145">
        <v>48.02</v>
      </c>
      <c r="F25" s="145">
        <v>48.02</v>
      </c>
      <c r="G25" s="145">
        <v>0</v>
      </c>
      <c r="H25" s="145">
        <v>0</v>
      </c>
    </row>
    <row r="26" spans="1:8" s="143" customFormat="1" ht="12.75" customHeight="1">
      <c r="A26" s="139" t="s">
        <v>256</v>
      </c>
      <c r="B26" s="139" t="s">
        <v>257</v>
      </c>
      <c r="C26" s="139" t="s">
        <v>166</v>
      </c>
      <c r="D26" s="129" t="s">
        <v>166</v>
      </c>
      <c r="E26" s="145">
        <v>1500.61</v>
      </c>
      <c r="F26" s="145">
        <v>21.42</v>
      </c>
      <c r="G26" s="145">
        <v>284.89</v>
      </c>
      <c r="H26" s="145">
        <v>1194.3</v>
      </c>
    </row>
    <row r="27" spans="1:8" s="143" customFormat="1" ht="12.75" customHeight="1">
      <c r="A27" s="139" t="s">
        <v>258</v>
      </c>
      <c r="B27" s="139" t="s">
        <v>259</v>
      </c>
      <c r="C27" s="139" t="s">
        <v>260</v>
      </c>
      <c r="D27" s="129" t="s">
        <v>260</v>
      </c>
      <c r="E27" s="145">
        <v>30.42</v>
      </c>
      <c r="F27" s="145">
        <v>0</v>
      </c>
      <c r="G27" s="145">
        <v>13.42</v>
      </c>
      <c r="H27" s="145">
        <v>17</v>
      </c>
    </row>
    <row r="28" spans="1:8" s="143" customFormat="1" ht="12.75" customHeight="1">
      <c r="A28" s="139" t="s">
        <v>258</v>
      </c>
      <c r="B28" s="139" t="s">
        <v>259</v>
      </c>
      <c r="C28" s="139" t="s">
        <v>257</v>
      </c>
      <c r="D28" s="129" t="s">
        <v>257</v>
      </c>
      <c r="E28" s="145">
        <v>17.83</v>
      </c>
      <c r="F28" s="145">
        <v>0</v>
      </c>
      <c r="G28" s="145">
        <v>17.83</v>
      </c>
      <c r="H28" s="145">
        <v>0</v>
      </c>
    </row>
    <row r="29" spans="1:8" s="143" customFormat="1" ht="12.75" customHeight="1">
      <c r="A29" s="139" t="s">
        <v>261</v>
      </c>
      <c r="B29" s="139" t="s">
        <v>262</v>
      </c>
      <c r="C29" s="139" t="s">
        <v>260</v>
      </c>
      <c r="D29" s="129" t="s">
        <v>260</v>
      </c>
      <c r="E29" s="145">
        <v>96.59</v>
      </c>
      <c r="F29" s="145">
        <v>0</v>
      </c>
      <c r="G29" s="145">
        <v>6.59</v>
      </c>
      <c r="H29" s="145">
        <v>90</v>
      </c>
    </row>
    <row r="30" spans="1:8" s="143" customFormat="1" ht="12.75" customHeight="1">
      <c r="A30" s="139" t="s">
        <v>261</v>
      </c>
      <c r="B30" s="139" t="s">
        <v>262</v>
      </c>
      <c r="C30" s="139" t="s">
        <v>257</v>
      </c>
      <c r="D30" s="129" t="s">
        <v>257</v>
      </c>
      <c r="E30" s="145">
        <v>7</v>
      </c>
      <c r="F30" s="145">
        <v>0</v>
      </c>
      <c r="G30" s="145">
        <v>7</v>
      </c>
      <c r="H30" s="145">
        <v>0</v>
      </c>
    </row>
    <row r="31" spans="1:8" s="143" customFormat="1" ht="12.75" customHeight="1">
      <c r="A31" s="139" t="s">
        <v>263</v>
      </c>
      <c r="B31" s="139" t="s">
        <v>264</v>
      </c>
      <c r="C31" s="139" t="s">
        <v>265</v>
      </c>
      <c r="D31" s="129" t="s">
        <v>260</v>
      </c>
      <c r="E31" s="145">
        <v>70</v>
      </c>
      <c r="F31" s="145">
        <v>0</v>
      </c>
      <c r="G31" s="145">
        <v>0</v>
      </c>
      <c r="H31" s="145">
        <v>70</v>
      </c>
    </row>
    <row r="32" spans="1:8" s="143" customFormat="1" ht="12.75" customHeight="1">
      <c r="A32" s="139" t="s">
        <v>266</v>
      </c>
      <c r="B32" s="139" t="s">
        <v>267</v>
      </c>
      <c r="C32" s="139" t="s">
        <v>260</v>
      </c>
      <c r="D32" s="129" t="s">
        <v>257</v>
      </c>
      <c r="E32" s="145">
        <v>1.6</v>
      </c>
      <c r="F32" s="145">
        <v>0</v>
      </c>
      <c r="G32" s="145">
        <v>0.6</v>
      </c>
      <c r="H32" s="145">
        <v>1</v>
      </c>
    </row>
    <row r="33" spans="1:8" s="143" customFormat="1" ht="12.75" customHeight="1">
      <c r="A33" s="139" t="s">
        <v>266</v>
      </c>
      <c r="B33" s="139" t="s">
        <v>267</v>
      </c>
      <c r="C33" s="139" t="s">
        <v>257</v>
      </c>
      <c r="D33" s="129" t="s">
        <v>260</v>
      </c>
      <c r="E33" s="145">
        <v>2.4</v>
      </c>
      <c r="F33" s="145">
        <v>0</v>
      </c>
      <c r="G33" s="145">
        <v>2.4</v>
      </c>
      <c r="H33" s="145">
        <v>0</v>
      </c>
    </row>
    <row r="34" spans="1:8" s="143" customFormat="1" ht="12.75" customHeight="1">
      <c r="A34" s="139" t="s">
        <v>268</v>
      </c>
      <c r="B34" s="139" t="s">
        <v>269</v>
      </c>
      <c r="C34" s="139" t="s">
        <v>260</v>
      </c>
      <c r="D34" s="129" t="s">
        <v>257</v>
      </c>
      <c r="E34" s="145">
        <v>105</v>
      </c>
      <c r="F34" s="145">
        <v>0</v>
      </c>
      <c r="G34" s="145">
        <v>10</v>
      </c>
      <c r="H34" s="145">
        <v>95</v>
      </c>
    </row>
    <row r="35" spans="1:8" s="143" customFormat="1" ht="12.75" customHeight="1">
      <c r="A35" s="139" t="s">
        <v>268</v>
      </c>
      <c r="B35" s="139" t="s">
        <v>269</v>
      </c>
      <c r="C35" s="139" t="s">
        <v>257</v>
      </c>
      <c r="D35" s="129" t="s">
        <v>257</v>
      </c>
      <c r="E35" s="145">
        <v>8</v>
      </c>
      <c r="F35" s="145">
        <v>0</v>
      </c>
      <c r="G35" s="145">
        <v>8</v>
      </c>
      <c r="H35" s="145">
        <v>0</v>
      </c>
    </row>
    <row r="36" spans="1:8" s="143" customFormat="1" ht="12.75" customHeight="1">
      <c r="A36" s="139" t="s">
        <v>270</v>
      </c>
      <c r="B36" s="139" t="s">
        <v>271</v>
      </c>
      <c r="C36" s="139" t="s">
        <v>257</v>
      </c>
      <c r="D36" s="129" t="s">
        <v>260</v>
      </c>
      <c r="E36" s="145">
        <v>2.5</v>
      </c>
      <c r="F36" s="145">
        <v>0</v>
      </c>
      <c r="G36" s="145">
        <v>2.5</v>
      </c>
      <c r="H36" s="145">
        <v>0</v>
      </c>
    </row>
    <row r="37" spans="1:8" s="143" customFormat="1" ht="12.75" customHeight="1">
      <c r="A37" s="139" t="s">
        <v>272</v>
      </c>
      <c r="B37" s="139" t="s">
        <v>273</v>
      </c>
      <c r="C37" s="139" t="s">
        <v>260</v>
      </c>
      <c r="D37" s="129" t="s">
        <v>274</v>
      </c>
      <c r="E37" s="145">
        <v>180</v>
      </c>
      <c r="F37" s="145">
        <v>0</v>
      </c>
      <c r="G37" s="145">
        <v>180</v>
      </c>
      <c r="H37" s="145">
        <v>0</v>
      </c>
    </row>
    <row r="38" spans="1:8" s="143" customFormat="1" ht="12.75" customHeight="1">
      <c r="A38" s="139" t="s">
        <v>275</v>
      </c>
      <c r="B38" s="139" t="s">
        <v>276</v>
      </c>
      <c r="C38" s="139" t="s">
        <v>274</v>
      </c>
      <c r="D38" s="129" t="s">
        <v>277</v>
      </c>
      <c r="E38" s="145">
        <v>182.3</v>
      </c>
      <c r="F38" s="145">
        <v>0</v>
      </c>
      <c r="G38" s="145">
        <v>0</v>
      </c>
      <c r="H38" s="145">
        <v>182.3</v>
      </c>
    </row>
    <row r="39" spans="1:8" s="143" customFormat="1" ht="12.75" customHeight="1">
      <c r="A39" s="139" t="s">
        <v>278</v>
      </c>
      <c r="B39" s="139" t="s">
        <v>279</v>
      </c>
      <c r="C39" s="139" t="s">
        <v>277</v>
      </c>
      <c r="D39" s="129" t="s">
        <v>257</v>
      </c>
      <c r="E39" s="145">
        <v>0.79</v>
      </c>
      <c r="F39" s="145">
        <v>0</v>
      </c>
      <c r="G39" s="145">
        <v>0.79</v>
      </c>
      <c r="H39" s="145">
        <v>0</v>
      </c>
    </row>
    <row r="40" spans="1:8" s="143" customFormat="1" ht="12.75" customHeight="1">
      <c r="A40" s="139" t="s">
        <v>280</v>
      </c>
      <c r="B40" s="139" t="s">
        <v>281</v>
      </c>
      <c r="C40" s="139" t="s">
        <v>257</v>
      </c>
      <c r="D40" s="129" t="s">
        <v>257</v>
      </c>
      <c r="E40" s="145">
        <v>3.61</v>
      </c>
      <c r="F40" s="145">
        <v>0</v>
      </c>
      <c r="G40" s="145">
        <v>3.61</v>
      </c>
      <c r="H40" s="145">
        <v>0</v>
      </c>
    </row>
    <row r="41" spans="1:8" s="143" customFormat="1" ht="12.75" customHeight="1">
      <c r="A41" s="139" t="s">
        <v>282</v>
      </c>
      <c r="B41" s="139" t="s">
        <v>283</v>
      </c>
      <c r="C41" s="139" t="s">
        <v>265</v>
      </c>
      <c r="D41" s="129" t="s">
        <v>260</v>
      </c>
      <c r="E41" s="145">
        <v>499</v>
      </c>
      <c r="F41" s="145">
        <v>0</v>
      </c>
      <c r="G41" s="145">
        <v>0</v>
      </c>
      <c r="H41" s="145">
        <v>499</v>
      </c>
    </row>
    <row r="42" spans="1:8" s="143" customFormat="1" ht="12.75" customHeight="1">
      <c r="A42" s="139" t="s">
        <v>282</v>
      </c>
      <c r="B42" s="139" t="s">
        <v>283</v>
      </c>
      <c r="C42" s="139" t="s">
        <v>284</v>
      </c>
      <c r="D42" s="129" t="s">
        <v>284</v>
      </c>
      <c r="E42" s="145">
        <v>13</v>
      </c>
      <c r="F42" s="145">
        <v>0</v>
      </c>
      <c r="G42" s="145">
        <v>0</v>
      </c>
      <c r="H42" s="145">
        <v>13</v>
      </c>
    </row>
    <row r="43" spans="1:8" s="143" customFormat="1" ht="12.75" customHeight="1">
      <c r="A43" s="139" t="s">
        <v>285</v>
      </c>
      <c r="B43" s="139" t="s">
        <v>286</v>
      </c>
      <c r="C43" s="139" t="s">
        <v>260</v>
      </c>
      <c r="D43" s="129" t="s">
        <v>257</v>
      </c>
      <c r="E43" s="145">
        <v>4.76</v>
      </c>
      <c r="F43" s="145">
        <v>0</v>
      </c>
      <c r="G43" s="145">
        <v>4.76</v>
      </c>
      <c r="H43" s="145">
        <v>0</v>
      </c>
    </row>
    <row r="44" spans="1:8" s="143" customFormat="1" ht="12.75" customHeight="1">
      <c r="A44" s="139" t="s">
        <v>285</v>
      </c>
      <c r="B44" s="139" t="s">
        <v>286</v>
      </c>
      <c r="C44" s="139" t="s">
        <v>257</v>
      </c>
      <c r="D44" s="129" t="s">
        <v>284</v>
      </c>
      <c r="E44" s="145">
        <v>5.54</v>
      </c>
      <c r="F44" s="145">
        <v>0</v>
      </c>
      <c r="G44" s="145">
        <v>5.54</v>
      </c>
      <c r="H44" s="145">
        <v>0</v>
      </c>
    </row>
    <row r="45" spans="1:8" s="143" customFormat="1" ht="12.75" customHeight="1">
      <c r="A45" s="139" t="s">
        <v>287</v>
      </c>
      <c r="B45" s="139" t="s">
        <v>288</v>
      </c>
      <c r="C45" s="139" t="s">
        <v>260</v>
      </c>
      <c r="D45" s="129" t="s">
        <v>257</v>
      </c>
      <c r="E45" s="145">
        <v>40.42</v>
      </c>
      <c r="F45" s="145">
        <v>21.42</v>
      </c>
      <c r="G45" s="145">
        <v>9</v>
      </c>
      <c r="H45" s="145">
        <v>10</v>
      </c>
    </row>
    <row r="46" spans="1:8" s="143" customFormat="1" ht="12.75" customHeight="1">
      <c r="A46" s="139" t="s">
        <v>287</v>
      </c>
      <c r="B46" s="139" t="s">
        <v>288</v>
      </c>
      <c r="C46" s="139" t="s">
        <v>284</v>
      </c>
      <c r="D46" s="129" t="s">
        <v>166</v>
      </c>
      <c r="E46" s="145">
        <v>30</v>
      </c>
      <c r="F46" s="145">
        <v>0</v>
      </c>
      <c r="G46" s="145">
        <v>0</v>
      </c>
      <c r="H46" s="145">
        <v>30</v>
      </c>
    </row>
    <row r="47" spans="1:8" s="143" customFormat="1" ht="12.75" customHeight="1">
      <c r="A47" s="139" t="s">
        <v>287</v>
      </c>
      <c r="B47" s="139" t="s">
        <v>288</v>
      </c>
      <c r="C47" s="139" t="s">
        <v>257</v>
      </c>
      <c r="D47" s="129" t="s">
        <v>289</v>
      </c>
      <c r="E47" s="145">
        <v>7.85</v>
      </c>
      <c r="F47" s="145">
        <v>0</v>
      </c>
      <c r="G47" s="145">
        <v>7.85</v>
      </c>
      <c r="H47" s="145">
        <v>0</v>
      </c>
    </row>
    <row r="48" spans="1:8" s="143" customFormat="1" ht="12.75" customHeight="1">
      <c r="A48" s="139" t="s">
        <v>290</v>
      </c>
      <c r="B48" s="139" t="s">
        <v>291</v>
      </c>
      <c r="C48" s="139" t="s">
        <v>284</v>
      </c>
      <c r="D48" s="129" t="s">
        <v>289</v>
      </c>
      <c r="E48" s="145">
        <v>190</v>
      </c>
      <c r="F48" s="145">
        <v>0</v>
      </c>
      <c r="G48" s="145">
        <v>3</v>
      </c>
      <c r="H48" s="145">
        <v>187</v>
      </c>
    </row>
    <row r="49" spans="1:8" s="143" customFormat="1" ht="12.75" customHeight="1">
      <c r="A49" s="139" t="s">
        <v>290</v>
      </c>
      <c r="B49" s="139" t="s">
        <v>291</v>
      </c>
      <c r="C49" s="139" t="s">
        <v>257</v>
      </c>
      <c r="D49" s="129" t="s">
        <v>292</v>
      </c>
      <c r="E49" s="145">
        <v>2</v>
      </c>
      <c r="F49" s="145">
        <v>0</v>
      </c>
      <c r="G49" s="145">
        <v>2</v>
      </c>
      <c r="H49" s="145">
        <v>0</v>
      </c>
    </row>
    <row r="50" spans="1:8" s="143" customFormat="1" ht="12.75" customHeight="1">
      <c r="A50" s="139" t="s">
        <v>293</v>
      </c>
      <c r="B50" s="139" t="s">
        <v>294</v>
      </c>
      <c r="C50" s="139" t="s">
        <v>166</v>
      </c>
      <c r="D50" s="129" t="s">
        <v>292</v>
      </c>
      <c r="E50" s="145">
        <v>56.08</v>
      </c>
      <c r="F50" s="145">
        <v>56.08</v>
      </c>
      <c r="G50" s="145">
        <v>0</v>
      </c>
      <c r="H50" s="145">
        <v>0</v>
      </c>
    </row>
    <row r="51" spans="1:8" s="143" customFormat="1" ht="12.75" customHeight="1">
      <c r="A51" s="139" t="s">
        <v>295</v>
      </c>
      <c r="B51" s="139" t="s">
        <v>296</v>
      </c>
      <c r="C51" s="139" t="s">
        <v>289</v>
      </c>
      <c r="D51" s="129" t="s">
        <v>292</v>
      </c>
      <c r="E51" s="145">
        <v>23.76</v>
      </c>
      <c r="F51" s="145">
        <v>23.76</v>
      </c>
      <c r="G51" s="145">
        <v>0</v>
      </c>
      <c r="H51" s="145">
        <v>0</v>
      </c>
    </row>
    <row r="52" spans="1:8" s="143" customFormat="1" ht="12.75" customHeight="1">
      <c r="A52" s="139" t="s">
        <v>297</v>
      </c>
      <c r="B52" s="139" t="s">
        <v>298</v>
      </c>
      <c r="C52" s="139" t="s">
        <v>289</v>
      </c>
      <c r="D52" s="129" t="s">
        <v>299</v>
      </c>
      <c r="E52" s="145">
        <v>11.01</v>
      </c>
      <c r="F52" s="145">
        <v>11.01</v>
      </c>
      <c r="G52" s="145">
        <v>0</v>
      </c>
      <c r="H52" s="145">
        <v>0</v>
      </c>
    </row>
    <row r="53" spans="1:8" ht="24.75" customHeight="1">
      <c r="A53" s="139" t="s">
        <v>300</v>
      </c>
      <c r="B53" s="139" t="s">
        <v>301</v>
      </c>
      <c r="C53" s="139" t="s">
        <v>292</v>
      </c>
      <c r="D53" s="137" t="s">
        <v>166</v>
      </c>
      <c r="E53" s="145">
        <v>10.37</v>
      </c>
      <c r="F53" s="145">
        <v>10.37</v>
      </c>
      <c r="G53" s="145">
        <v>0</v>
      </c>
      <c r="H53" s="145">
        <v>0</v>
      </c>
    </row>
    <row r="54" spans="1:8" ht="24.75" customHeight="1">
      <c r="A54" s="139" t="s">
        <v>302</v>
      </c>
      <c r="B54" s="139" t="s">
        <v>303</v>
      </c>
      <c r="C54" s="139" t="s">
        <v>292</v>
      </c>
      <c r="D54" s="137" t="s">
        <v>304</v>
      </c>
      <c r="E54" s="145">
        <v>10.94</v>
      </c>
      <c r="F54" s="145">
        <v>10.94</v>
      </c>
      <c r="G54" s="145">
        <v>0</v>
      </c>
      <c r="H54" s="145">
        <v>0</v>
      </c>
    </row>
    <row r="55" spans="1:8" ht="12.75" customHeight="1">
      <c r="A55" s="139" t="s">
        <v>305</v>
      </c>
      <c r="B55" s="139" t="s">
        <v>306</v>
      </c>
      <c r="C55" s="139" t="s">
        <v>166</v>
      </c>
      <c r="E55" s="145">
        <v>409.22</v>
      </c>
      <c r="F55" s="145">
        <v>0</v>
      </c>
      <c r="G55" s="145">
        <v>0</v>
      </c>
      <c r="H55" s="145">
        <v>409.22</v>
      </c>
    </row>
    <row r="56" spans="1:8" ht="12.75" customHeight="1">
      <c r="A56" s="139" t="s">
        <v>307</v>
      </c>
      <c r="B56" s="139" t="s">
        <v>308</v>
      </c>
      <c r="C56" s="139" t="s">
        <v>309</v>
      </c>
      <c r="E56" s="145">
        <v>220.02</v>
      </c>
      <c r="F56" s="145">
        <v>0</v>
      </c>
      <c r="G56" s="145">
        <v>0</v>
      </c>
      <c r="H56" s="145">
        <v>220.02</v>
      </c>
    </row>
    <row r="57" spans="1:8" ht="12.75" customHeight="1">
      <c r="A57" s="139" t="s">
        <v>307</v>
      </c>
      <c r="B57" s="139" t="s">
        <v>308</v>
      </c>
      <c r="C57" s="139" t="s">
        <v>310</v>
      </c>
      <c r="E57" s="145">
        <v>109.2</v>
      </c>
      <c r="F57" s="145">
        <v>0</v>
      </c>
      <c r="G57" s="145">
        <v>0</v>
      </c>
      <c r="H57" s="145">
        <v>109.2</v>
      </c>
    </row>
    <row r="58" spans="1:8" ht="12.75" customHeight="1">
      <c r="A58" s="139" t="s">
        <v>307</v>
      </c>
      <c r="B58" s="139" t="s">
        <v>308</v>
      </c>
      <c r="C58" s="139" t="s">
        <v>299</v>
      </c>
      <c r="E58" s="145">
        <v>80</v>
      </c>
      <c r="F58" s="145">
        <v>0</v>
      </c>
      <c r="G58" s="145">
        <v>0</v>
      </c>
      <c r="H58" s="145">
        <v>80</v>
      </c>
    </row>
  </sheetData>
  <sheetProtection/>
  <mergeCells count="2">
    <mergeCell ref="A2:H2"/>
    <mergeCell ref="A4:I4"/>
  </mergeCells>
  <printOptions horizontalCentered="1"/>
  <pageMargins left="0.59" right="0.59" top="0.49" bottom="0.31" header="0.17" footer="0.16"/>
  <pageSetup fitToHeight="1000" horizontalDpi="180" verticalDpi="180" orientation="landscape" paperSize="9" scale="60"/>
</worksheet>
</file>

<file path=xl/worksheets/sheet9.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B36" sqref="B36"/>
    </sheetView>
  </sheetViews>
  <sheetFormatPr defaultColWidth="9.16015625" defaultRowHeight="15" customHeight="1"/>
  <cols>
    <col min="1" max="1" width="31.5" style="132" customWidth="1"/>
    <col min="2" max="2" width="74.66015625" style="132" customWidth="1"/>
    <col min="3" max="3" width="27" style="133" customWidth="1"/>
    <col min="4" max="4" width="27.83203125" style="133" customWidth="1"/>
    <col min="5" max="5" width="21.33203125" style="133" customWidth="1"/>
    <col min="6" max="6" width="21.33203125" style="132" customWidth="1"/>
    <col min="7" max="16384" width="9.16015625" style="132" customWidth="1"/>
  </cols>
  <sheetData>
    <row r="1" ht="15" customHeight="1">
      <c r="A1" s="134" t="s">
        <v>23</v>
      </c>
    </row>
    <row r="2" spans="1:6" ht="17.25" customHeight="1">
      <c r="A2" s="75" t="s">
        <v>311</v>
      </c>
      <c r="B2" s="75"/>
      <c r="C2" s="75"/>
      <c r="D2" s="75"/>
      <c r="E2" s="75"/>
      <c r="F2" s="135"/>
    </row>
    <row r="3" spans="1:5" ht="19.5" customHeight="1">
      <c r="A3" s="132" t="s">
        <v>159</v>
      </c>
      <c r="C3" s="132"/>
      <c r="D3" s="132"/>
      <c r="E3" s="132"/>
    </row>
    <row r="4" ht="19.5" customHeight="1">
      <c r="E4" s="4" t="s">
        <v>48</v>
      </c>
    </row>
    <row r="5" spans="1:5" s="131" customFormat="1" ht="19.5" customHeight="1">
      <c r="A5" s="136" t="s">
        <v>160</v>
      </c>
      <c r="B5" s="136" t="s">
        <v>161</v>
      </c>
      <c r="C5" s="128" t="s">
        <v>129</v>
      </c>
      <c r="D5" s="128" t="s">
        <v>162</v>
      </c>
      <c r="E5" s="128" t="s">
        <v>163</v>
      </c>
    </row>
    <row r="6" spans="1:5" ht="19.5" customHeight="1">
      <c r="A6" s="137" t="s">
        <v>166</v>
      </c>
      <c r="B6" s="137" t="s">
        <v>129</v>
      </c>
      <c r="C6" s="138">
        <f>C7+C15+C18+C24+C27</f>
        <v>1359.5800000000002</v>
      </c>
      <c r="D6" s="138">
        <f>D7+D15+D18+D24+D27</f>
        <v>1074.69</v>
      </c>
      <c r="E6" s="138">
        <f>E7+E15</f>
        <v>284.88999999999993</v>
      </c>
    </row>
    <row r="7" spans="1:5" ht="19.5" customHeight="1">
      <c r="A7" s="139" t="s">
        <v>167</v>
      </c>
      <c r="B7" s="139" t="s">
        <v>168</v>
      </c>
      <c r="C7" s="138">
        <v>782.09</v>
      </c>
      <c r="D7" s="138">
        <v>502.7</v>
      </c>
      <c r="E7" s="138">
        <f>E8+E13</f>
        <v>279.38999999999993</v>
      </c>
    </row>
    <row r="8" spans="1:5" ht="19.5" customHeight="1">
      <c r="A8" s="139" t="s">
        <v>169</v>
      </c>
      <c r="B8" s="139" t="s">
        <v>170</v>
      </c>
      <c r="C8" s="138">
        <f>C9+C10+C11+C12</f>
        <v>773.3299999999999</v>
      </c>
      <c r="D8" s="138">
        <f>D9+D10+D11+D12</f>
        <v>502.7</v>
      </c>
      <c r="E8" s="138">
        <f>E9+E10+E11+E12</f>
        <v>270.62999999999994</v>
      </c>
    </row>
    <row r="9" spans="1:5" ht="19.5" customHeight="1">
      <c r="A9" s="139" t="s">
        <v>171</v>
      </c>
      <c r="B9" s="139" t="s">
        <v>172</v>
      </c>
      <c r="C9" s="138">
        <f>D9+E9</f>
        <v>678.15</v>
      </c>
      <c r="D9" s="138">
        <v>449.99</v>
      </c>
      <c r="E9" s="138">
        <v>228.16</v>
      </c>
    </row>
    <row r="10" spans="1:5" ht="19.5" customHeight="1">
      <c r="A10" s="139" t="s">
        <v>178</v>
      </c>
      <c r="B10" s="139" t="s">
        <v>179</v>
      </c>
      <c r="C10" s="138">
        <f>D10+E10</f>
        <v>42.76</v>
      </c>
      <c r="D10" s="138">
        <v>22.4</v>
      </c>
      <c r="E10" s="138">
        <v>20.36</v>
      </c>
    </row>
    <row r="11" spans="1:5" ht="19.5" customHeight="1">
      <c r="A11" s="139" t="s">
        <v>180</v>
      </c>
      <c r="B11" s="140" t="s">
        <v>181</v>
      </c>
      <c r="C11" s="138">
        <f>D11+E11</f>
        <v>16.77</v>
      </c>
      <c r="D11" s="138">
        <v>0</v>
      </c>
      <c r="E11" s="138">
        <v>16.77</v>
      </c>
    </row>
    <row r="12" spans="1:5" ht="19.5" customHeight="1">
      <c r="A12" s="139" t="s">
        <v>182</v>
      </c>
      <c r="B12" s="139" t="s">
        <v>183</v>
      </c>
      <c r="C12" s="138">
        <f>D12+E12</f>
        <v>35.65</v>
      </c>
      <c r="D12" s="138">
        <v>30.31</v>
      </c>
      <c r="E12" s="138">
        <v>5.34</v>
      </c>
    </row>
    <row r="13" spans="1:5" ht="19.5" customHeight="1">
      <c r="A13" s="139">
        <v>20113</v>
      </c>
      <c r="B13" s="141" t="s">
        <v>312</v>
      </c>
      <c r="C13" s="138">
        <v>8.76</v>
      </c>
      <c r="D13" s="138"/>
      <c r="E13" s="138">
        <v>8.76</v>
      </c>
    </row>
    <row r="14" spans="1:5" ht="19.5" customHeight="1">
      <c r="A14" s="139" t="s">
        <v>188</v>
      </c>
      <c r="B14" s="139" t="s">
        <v>181</v>
      </c>
      <c r="C14" s="138">
        <v>8.76</v>
      </c>
      <c r="D14" s="138">
        <v>0</v>
      </c>
      <c r="E14" s="138">
        <v>8.76</v>
      </c>
    </row>
    <row r="15" spans="1:5" ht="19.5" customHeight="1">
      <c r="A15" s="139" t="s">
        <v>191</v>
      </c>
      <c r="B15" s="139" t="s">
        <v>192</v>
      </c>
      <c r="C15" s="138">
        <f aca="true" t="shared" si="0" ref="C15:C29">D15+E15</f>
        <v>58.08</v>
      </c>
      <c r="D15" s="138">
        <v>52.58</v>
      </c>
      <c r="E15" s="138">
        <v>5.5</v>
      </c>
    </row>
    <row r="16" spans="1:5" ht="19.5" customHeight="1">
      <c r="A16" s="139" t="s">
        <v>193</v>
      </c>
      <c r="B16" s="139" t="s">
        <v>194</v>
      </c>
      <c r="C16" s="138">
        <f t="shared" si="0"/>
        <v>58.08</v>
      </c>
      <c r="D16" s="138">
        <v>52.58</v>
      </c>
      <c r="E16" s="138">
        <v>5.5</v>
      </c>
    </row>
    <row r="17" spans="1:5" ht="19.5" customHeight="1">
      <c r="A17" s="139" t="s">
        <v>195</v>
      </c>
      <c r="B17" s="139" t="s">
        <v>196</v>
      </c>
      <c r="C17" s="138">
        <f t="shared" si="0"/>
        <v>58.08</v>
      </c>
      <c r="D17" s="138">
        <v>52.58</v>
      </c>
      <c r="E17" s="138">
        <v>5.5</v>
      </c>
    </row>
    <row r="18" spans="1:5" ht="19.5" customHeight="1">
      <c r="A18" s="139" t="s">
        <v>197</v>
      </c>
      <c r="B18" s="139" t="s">
        <v>198</v>
      </c>
      <c r="C18" s="138">
        <f t="shared" si="0"/>
        <v>194.43</v>
      </c>
      <c r="D18" s="138">
        <v>194.43</v>
      </c>
      <c r="E18" s="138">
        <v>0</v>
      </c>
    </row>
    <row r="19" spans="1:5" ht="19.5" customHeight="1">
      <c r="A19" s="139" t="s">
        <v>199</v>
      </c>
      <c r="B19" s="139" t="s">
        <v>200</v>
      </c>
      <c r="C19" s="138">
        <f t="shared" si="0"/>
        <v>10.56</v>
      </c>
      <c r="D19" s="138">
        <v>10.56</v>
      </c>
      <c r="E19" s="138">
        <v>0</v>
      </c>
    </row>
    <row r="20" spans="1:5" ht="19.5" customHeight="1">
      <c r="A20" s="139" t="s">
        <v>201</v>
      </c>
      <c r="B20" s="139" t="s">
        <v>202</v>
      </c>
      <c r="C20" s="138">
        <f t="shared" si="0"/>
        <v>10.56</v>
      </c>
      <c r="D20" s="138">
        <v>10.56</v>
      </c>
      <c r="E20" s="138">
        <v>0</v>
      </c>
    </row>
    <row r="21" spans="1:5" ht="19.5" customHeight="1">
      <c r="A21" s="139" t="s">
        <v>203</v>
      </c>
      <c r="B21" s="139" t="s">
        <v>204</v>
      </c>
      <c r="C21" s="138">
        <f t="shared" si="0"/>
        <v>183.87</v>
      </c>
      <c r="D21" s="138">
        <v>183.87</v>
      </c>
      <c r="E21" s="138">
        <v>0</v>
      </c>
    </row>
    <row r="22" spans="1:5" ht="19.5" customHeight="1">
      <c r="A22" s="139" t="s">
        <v>205</v>
      </c>
      <c r="B22" s="139" t="s">
        <v>206</v>
      </c>
      <c r="C22" s="138">
        <f t="shared" si="0"/>
        <v>1.19</v>
      </c>
      <c r="D22" s="138">
        <v>1.19</v>
      </c>
      <c r="E22" s="138">
        <v>0</v>
      </c>
    </row>
    <row r="23" spans="1:5" ht="15" customHeight="1">
      <c r="A23" s="139" t="s">
        <v>207</v>
      </c>
      <c r="B23" s="139" t="s">
        <v>208</v>
      </c>
      <c r="C23" s="138">
        <f t="shared" si="0"/>
        <v>182.68</v>
      </c>
      <c r="D23" s="138">
        <v>182.68</v>
      </c>
      <c r="E23" s="138"/>
    </row>
    <row r="24" spans="1:5" ht="15" customHeight="1">
      <c r="A24" s="139" t="s">
        <v>209</v>
      </c>
      <c r="B24" s="139" t="s">
        <v>210</v>
      </c>
      <c r="C24" s="138">
        <f t="shared" si="0"/>
        <v>7.07</v>
      </c>
      <c r="D24" s="138">
        <v>7.07</v>
      </c>
      <c r="E24" s="138"/>
    </row>
    <row r="25" spans="1:5" ht="15" customHeight="1">
      <c r="A25" s="139" t="s">
        <v>211</v>
      </c>
      <c r="B25" s="139" t="s">
        <v>212</v>
      </c>
      <c r="C25" s="138">
        <f t="shared" si="0"/>
        <v>7.07</v>
      </c>
      <c r="D25" s="138">
        <v>7.07</v>
      </c>
      <c r="E25" s="138"/>
    </row>
    <row r="26" spans="1:5" ht="15" customHeight="1">
      <c r="A26" s="139" t="s">
        <v>213</v>
      </c>
      <c r="B26" s="139" t="s">
        <v>214</v>
      </c>
      <c r="C26" s="138">
        <f t="shared" si="0"/>
        <v>7.07</v>
      </c>
      <c r="D26" s="138">
        <v>7.07</v>
      </c>
      <c r="E26" s="138"/>
    </row>
    <row r="27" spans="1:5" ht="15" customHeight="1">
      <c r="A27" s="139" t="s">
        <v>215</v>
      </c>
      <c r="B27" s="139" t="s">
        <v>216</v>
      </c>
      <c r="C27" s="138">
        <f t="shared" si="0"/>
        <v>317.91</v>
      </c>
      <c r="D27" s="138">
        <v>317.91</v>
      </c>
      <c r="E27" s="138"/>
    </row>
    <row r="28" spans="1:5" ht="15" customHeight="1">
      <c r="A28" s="139" t="s">
        <v>217</v>
      </c>
      <c r="B28" s="139" t="s">
        <v>218</v>
      </c>
      <c r="C28" s="138">
        <f t="shared" si="0"/>
        <v>317.91</v>
      </c>
      <c r="D28" s="138">
        <v>317.91</v>
      </c>
      <c r="E28" s="138"/>
    </row>
    <row r="29" spans="1:5" ht="15" customHeight="1">
      <c r="A29" s="139" t="s">
        <v>219</v>
      </c>
      <c r="B29" s="139" t="s">
        <v>220</v>
      </c>
      <c r="C29" s="138">
        <f t="shared" si="0"/>
        <v>317.91</v>
      </c>
      <c r="D29" s="138">
        <v>317.91</v>
      </c>
      <c r="E29" s="138"/>
    </row>
  </sheetData>
  <sheetProtection/>
  <mergeCells count="2">
    <mergeCell ref="A2:E2"/>
    <mergeCell ref="A3:G3"/>
  </mergeCells>
  <printOptions horizontalCentered="1"/>
  <pageMargins left="0.59" right="0.59" top="0.79" bottom="0.79" header="0.5" footer="0.5"/>
  <pageSetup fitToHeight="1000" fitToWidth="1" orientation="landscape" paperSize="9" scale="7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专注的</cp:lastModifiedBy>
  <cp:lastPrinted>2020-06-05T09:03:59Z</cp:lastPrinted>
  <dcterms:created xsi:type="dcterms:W3CDTF">2018-01-09T01:56:11Z</dcterms:created>
  <dcterms:modified xsi:type="dcterms:W3CDTF">2020-06-11T01:13:26Z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