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445" windowHeight="9765" firstSheet="7"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2">'表11-部门综合预算政府采购（资产配置、购买服务）预算表'!$A$1:$N$14</definedName>
    <definedName name="_xlnm.Print_Area" localSheetId="13">'表12-部门综合预算一般公共预算拨款“三公”经费及会议培训费表'!$A$1:$AC$11</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'表2-部门综合预算收入总表'!$A$1:$P$11</definedName>
    <definedName name="_xlnm.Print_Area" localSheetId="4">'表3-部门综合预算支出总表'!$A$1:$N$11</definedName>
    <definedName name="_xlnm.Print_Area" localSheetId="5">'表4-部门综合预算财政拨款收支总表'!$A$1:$F$41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'表5-部门综合预算一般公共预算支出明细表（按功能科目分）'!$1:$3</definedName>
    <definedName name="_xlnm.Print_Titles" localSheetId="7">'表6-部门综合预算一般公共预算支出明细表（按经济分类科目分）'!$1:$2</definedName>
    <definedName name="_xlnm.Print_Titles" localSheetId="8">'表7-部门综合预算一般公共预算基本支出明细表（按功能科目分）'!$1:$4</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<sst xmlns="http://schemas.openxmlformats.org/spreadsheetml/2006/main" count="1345" uniqueCount="497">
  <si>
    <t>附件2</t>
  </si>
  <si>
    <t>2019年部门综合预算公开报表</t>
  </si>
  <si>
    <t xml:space="preserve">                部门名称：神木市工业商贸局</t>
  </si>
  <si>
    <t xml:space="preserve">                保密审查情况：已审查</t>
  </si>
  <si>
    <t xml:space="preserve">                部门主要负责人审签情况：已审签</t>
  </si>
  <si>
    <t>目录</t>
  </si>
  <si>
    <t>序号</t>
  </si>
  <si>
    <t>表格名称</t>
  </si>
  <si>
    <t>是否空表</t>
  </si>
  <si>
    <t>公开空表理由</t>
  </si>
  <si>
    <t>表1</t>
  </si>
  <si>
    <t>否</t>
  </si>
  <si>
    <t>表2</t>
  </si>
  <si>
    <t>表3</t>
  </si>
  <si>
    <t>表4</t>
  </si>
  <si>
    <t>表5</t>
  </si>
  <si>
    <t>表6</t>
  </si>
  <si>
    <t>表7</t>
  </si>
  <si>
    <t>表8</t>
  </si>
  <si>
    <t>表9</t>
  </si>
  <si>
    <t>是</t>
  </si>
  <si>
    <t>无政府性基金收入</t>
  </si>
  <si>
    <t>表10</t>
  </si>
  <si>
    <t>表11</t>
  </si>
  <si>
    <t>表12</t>
  </si>
  <si>
    <t>表13</t>
  </si>
  <si>
    <t>表14</t>
  </si>
  <si>
    <t>表15</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</si>
  <si>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</si>
  <si>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</si>
  <si>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</si>
  <si>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</si>
  <si>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</si>
  <si>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</si>
  <si>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</si>
  <si>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</si>
  <si>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</si>
  <si>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</si>
  <si>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</si>
  <si>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</si>
  <si>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</si>
  <si>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</si>
  <si>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</si>
  <si>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</si>
  <si>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</si>
  <si>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</si>
  <si>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</si>
  <si>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</si>
  <si>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</si>
  <si>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</si>
  <si>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</si>
  <si>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</si>
  <si>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</si>
  <si>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</si>
  <si>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</si>
  <si>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</si>
  <si>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</si>
  <si>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</si>
  <si>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</si>
  <si>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</si>
  <si>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</si>
  <si>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</si>
  <si>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</si>
  <si>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</si>
  <si>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</si>
  <si>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</si>
  <si>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</si>
  <si>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</si>
  <si>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</si>
  <si>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</si>
  <si>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</si>
  <si>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</si>
  <si>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</si>
  <si>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</si>
  <si>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</si>
  <si>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</si>
  <si>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</si>
  <si>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</si>
  <si>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</si>
  <si>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</si>
  <si>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</si>
  <si>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</si>
  <si>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</si>
  <si>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</si>
  <si>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</si>
  <si>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</si>
  <si>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</si>
  <si>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</si>
  <si>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</si>
  <si>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</si>
  <si>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</si>
  <si>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</si>
  <si>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</si>
  <si>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</si>
  <si>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</si>
  <si>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</si>
  <si>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</si>
  <si>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</si>
  <si>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</si>
  <si>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</si>
  <si>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</si>
  <si>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</si>
  <si>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</si>
  <si>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</si>
  <si>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</si>
  <si>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</si>
  <si>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</si>
  <si>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</si>
  <si>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</si>
  <si>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</si>
  <si>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</si>
  <si>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</si>
  <si>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</si>
  <si>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</si>
  <si>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</si>
  <si>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</si>
  <si>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</si>
  <si>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</si>
  <si>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</si>
  <si>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</si>
  <si>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</si>
  <si>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工贸局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</si>
  <si>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</si>
  <si>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</si>
  <si>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</si>
  <si>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</si>
  <si>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</si>
  <si>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</si>
  <si>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</si>
  <si>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</si>
  <si>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</si>
  <si>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</si>
  <si>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</si>
  <si>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</si>
  <si>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</si>
  <si>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</si>
  <si>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</si>
  <si>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工资奖金津补贴</t>
  </si>
  <si>
    <t>社会保障缴费</t>
  </si>
  <si>
    <t>住房公积金</t>
  </si>
  <si>
    <t>其他工资福利支出</t>
  </si>
  <si>
    <t>办公经费</t>
  </si>
  <si>
    <t>会议费</t>
  </si>
  <si>
    <t>培训费</t>
  </si>
  <si>
    <t>公务接待费</t>
  </si>
  <si>
    <t>因公出国（境）费用</t>
  </si>
  <si>
    <t>公务用车运行维护费</t>
  </si>
  <si>
    <t>工资福利支出</t>
  </si>
  <si>
    <t>对个人和家庭的补助</t>
  </si>
  <si>
    <t>社会福利和救助</t>
  </si>
  <si>
    <t>离退休费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</si>
  <si>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</si>
  <si>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</si>
  <si>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</si>
  <si>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</si>
  <si>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</si>
  <si>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</si>
  <si>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</si>
  <si>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</si>
  <si>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</si>
  <si>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</si>
  <si>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</si>
  <si>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</si>
  <si>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</si>
  <si>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</si>
  <si>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</si>
  <si>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</si>
  <si>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</si>
  <si>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</si>
  <si>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</si>
  <si>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</si>
  <si>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</si>
  <si>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</si>
  <si>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</si>
  <si>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</si>
  <si>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</si>
  <si>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</si>
  <si>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</si>
  <si>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</si>
  <si>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</si>
  <si>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</si>
  <si>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</si>
  <si>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</si>
  <si>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</si>
  <si>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</si>
  <si>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</si>
  <si>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工业经济运行工作经费</t>
  </si>
  <si>
    <t>信息化工作经费</t>
  </si>
  <si>
    <t>商务执法工作经费</t>
  </si>
  <si>
    <t>碘盐配给补贴</t>
  </si>
  <si>
    <t>科目编码</t>
  </si>
  <si>
    <t>采购项目</t>
  </si>
  <si>
    <t>采购目录</t>
  </si>
  <si>
    <t>购买服务内容</t>
  </si>
  <si>
    <t>规格型号</t>
  </si>
  <si>
    <t>数量</t>
  </si>
  <si>
    <t>实施采购时间</t>
  </si>
  <si>
    <t>预算金额</t>
  </si>
  <si>
    <t>说明</t>
  </si>
  <si>
    <t>类</t>
  </si>
  <si>
    <t>款</t>
  </si>
  <si>
    <t>项</t>
  </si>
  <si>
    <t>增减变化情况</t>
  </si>
  <si>
    <t>一般公共预算拨款安排的“三公”经费预算</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</si>
  <si>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</si>
  <si>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</si>
  <si>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</si>
  <si>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</si>
  <si>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</si>
  <si>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</si>
  <si>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</si>
  <si>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</si>
  <si>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</si>
  <si>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</si>
  <si>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</si>
  <si>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</si>
  <si>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</si>
  <si>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</si>
  <si>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</si>
  <si>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</si>
  <si>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</si>
  <si>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</si>
  <si>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</si>
  <si>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</si>
  <si>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</si>
  <si>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</si>
  <si>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</si>
  <si>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</si>
  <si>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</si>
  <si>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</si>
  <si>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</si>
  <si>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</si>
  <si>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</si>
  <si>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</si>
  <si>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</si>
  <si>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</si>
  <si>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</si>
  <si>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</si>
  <si>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</si>
  <si>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</si>
  <si>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</si>
  <si>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</si>
  <si>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</si>
  <si>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</si>
  <si>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</si>
  <si>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</si>
  <si>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</si>
  <si>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</si>
  <si>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</si>
  <si>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</si>
  <si>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</si>
  <si>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</si>
  <si>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</si>
  <si>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</si>
  <si>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</si>
  <si>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</si>
  <si>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</si>
  <si>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</si>
  <si>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</si>
  <si>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</si>
  <si>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</si>
  <si>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</si>
  <si>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</si>
  <si>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</si>
  <si>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</si>
  <si>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</si>
  <si>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</si>
  <si>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</si>
  <si>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</si>
  <si>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</si>
  <si>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</si>
  <si>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</si>
  <si>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</si>
  <si>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</si>
  <si>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行政</t>
  </si>
  <si>
    <t>事业</t>
  </si>
  <si>
    <t>车辆数量</t>
  </si>
  <si>
    <t>车辆价值</t>
  </si>
  <si>
    <t>入账设备数量</t>
  </si>
  <si>
    <t>入账设备价值</t>
  </si>
  <si>
    <t>其他商品和服务支出</t>
  </si>
  <si>
    <r>
      <t>20</t>
    </r>
    <r>
      <rPr>
        <sz val="12"/>
        <rFont val="宋体"/>
        <family val="0"/>
      </rPr>
      <t>20</t>
    </r>
    <r>
      <rPr>
        <sz val="12"/>
        <rFont val="宋体"/>
        <family val="0"/>
      </rPr>
      <t>年部门综合预算收支总表</t>
    </r>
  </si>
  <si>
    <r>
      <t>2</t>
    </r>
    <r>
      <rPr>
        <sz val="12"/>
        <rFont val="宋体"/>
        <family val="0"/>
      </rPr>
      <t>020</t>
    </r>
    <r>
      <rPr>
        <sz val="12"/>
        <rFont val="宋体"/>
        <family val="0"/>
      </rPr>
      <t>年部门综合预算收入总表</t>
    </r>
  </si>
  <si>
    <r>
      <t>2</t>
    </r>
    <r>
      <rPr>
        <sz val="12"/>
        <rFont val="宋体"/>
        <family val="0"/>
      </rPr>
      <t>020</t>
    </r>
    <r>
      <rPr>
        <sz val="12"/>
        <rFont val="宋体"/>
        <family val="0"/>
      </rPr>
      <t>年部门综合预算支出总表</t>
    </r>
  </si>
  <si>
    <r>
      <t>2</t>
    </r>
    <r>
      <rPr>
        <sz val="12"/>
        <rFont val="宋体"/>
        <family val="0"/>
      </rPr>
      <t>020</t>
    </r>
    <r>
      <rPr>
        <sz val="12"/>
        <rFont val="宋体"/>
        <family val="0"/>
      </rPr>
      <t>年部门综合预算</t>
    </r>
    <r>
      <rPr>
        <sz val="12"/>
        <color indexed="10"/>
        <rFont val="宋体"/>
        <family val="0"/>
      </rPr>
      <t>财政拨款</t>
    </r>
    <r>
      <rPr>
        <sz val="12"/>
        <rFont val="宋体"/>
        <family val="0"/>
      </rPr>
      <t>收支总表</t>
    </r>
  </si>
  <si>
    <r>
      <t>2</t>
    </r>
    <r>
      <rPr>
        <sz val="12"/>
        <rFont val="宋体"/>
        <family val="0"/>
      </rPr>
      <t>020</t>
    </r>
    <r>
      <rPr>
        <sz val="12"/>
        <rFont val="宋体"/>
        <family val="0"/>
      </rPr>
      <t>年部门综合预算一般公共预算支出明细表（按功能科目分）</t>
    </r>
  </si>
  <si>
    <r>
      <t>2</t>
    </r>
    <r>
      <rPr>
        <sz val="12"/>
        <rFont val="宋体"/>
        <family val="0"/>
      </rPr>
      <t>020</t>
    </r>
    <r>
      <rPr>
        <sz val="12"/>
        <rFont val="宋体"/>
        <family val="0"/>
      </rPr>
      <t>年部门综合预算一般公共预算支出明细表（按经济分类科目分）</t>
    </r>
  </si>
  <si>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明细表（按功能科目分）</t>
    </r>
  </si>
  <si>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明细表（按经济分类科目分）</t>
    </r>
  </si>
  <si>
    <r>
      <t>2</t>
    </r>
    <r>
      <rPr>
        <sz val="12"/>
        <rFont val="宋体"/>
        <family val="0"/>
      </rPr>
      <t>020</t>
    </r>
    <r>
      <rPr>
        <sz val="12"/>
        <rFont val="宋体"/>
        <family val="0"/>
      </rPr>
      <t>年部门综合预算政府性基金收支表</t>
    </r>
  </si>
  <si>
    <r>
      <t>2</t>
    </r>
    <r>
      <rPr>
        <sz val="12"/>
        <rFont val="宋体"/>
        <family val="0"/>
      </rPr>
      <t>020</t>
    </r>
    <r>
      <rPr>
        <sz val="12"/>
        <rFont val="宋体"/>
        <family val="0"/>
      </rPr>
      <t>年部门综合预算专项业务经费支出表</t>
    </r>
  </si>
  <si>
    <r>
      <t>2</t>
    </r>
    <r>
      <rPr>
        <sz val="12"/>
        <rFont val="宋体"/>
        <family val="0"/>
      </rPr>
      <t>020</t>
    </r>
    <r>
      <rPr>
        <sz val="12"/>
        <rFont val="宋体"/>
        <family val="0"/>
      </rPr>
      <t>年部门综合预算政府采购（资产配置、购买服务）预算表</t>
    </r>
  </si>
  <si>
    <r>
      <t>2</t>
    </r>
    <r>
      <rPr>
        <sz val="12"/>
        <rFont val="宋体"/>
        <family val="0"/>
      </rPr>
      <t>020</t>
    </r>
    <r>
      <rPr>
        <sz val="12"/>
        <rFont val="宋体"/>
        <family val="0"/>
      </rPr>
      <t>年部门综合预算一般公共预算拨款“三公”经费及会议费、培训费支出预算表</t>
    </r>
  </si>
  <si>
    <r>
      <t>2</t>
    </r>
    <r>
      <rPr>
        <sz val="12"/>
        <rFont val="宋体"/>
        <family val="0"/>
      </rPr>
      <t>020</t>
    </r>
    <r>
      <rPr>
        <sz val="12"/>
        <rFont val="宋体"/>
        <family val="0"/>
      </rPr>
      <t>年部门专项业务经费一级项目绩效目标表</t>
    </r>
  </si>
  <si>
    <r>
      <t>2</t>
    </r>
    <r>
      <rPr>
        <sz val="12"/>
        <rFont val="宋体"/>
        <family val="0"/>
      </rPr>
      <t>020</t>
    </r>
    <r>
      <rPr>
        <sz val="12"/>
        <rFont val="宋体"/>
        <family val="0"/>
      </rPr>
      <t>年部门整体支出绩效目标表</t>
    </r>
  </si>
  <si>
    <t>2020年专项资金整体绩效目标表</t>
  </si>
  <si>
    <t>否</t>
  </si>
  <si>
    <t>2020年部门综合预算收支总表</t>
  </si>
  <si>
    <t>2020年部门综合预算收入总表</t>
  </si>
  <si>
    <t>2020年部门综合预算支出总表</t>
  </si>
  <si>
    <t>2020年部门综合预算财政拨款收支总表</t>
  </si>
  <si>
    <t>2020年部门综合预算一般公共预算支出明细表（按功能科目分）</t>
  </si>
  <si>
    <t>2020年部门综合预算一般公共预算支出明细表（按经济分类科目分）</t>
  </si>
  <si>
    <t>2020年部门综合预算一般公共预算基本支出明细表（按功能科目分）</t>
  </si>
  <si>
    <t>2020年部门综合预算一般公共预算基本支出明细表（按经济分类科目分）</t>
  </si>
  <si>
    <t>2020年部门综合预算政府性基金收支表</t>
  </si>
  <si>
    <t>2020年部门综合预算专项业务经费支出表</t>
  </si>
  <si>
    <t>2020年部门综合预算政府采购（资产配置、购买服务）预算表</t>
  </si>
  <si>
    <t>2020年部门综合预算一般公共预算拨款“三公”经费及会议费、培训费支出预算表</t>
  </si>
  <si>
    <t>2020年部门专项业务经费一级项目绩效目标表</t>
  </si>
  <si>
    <t>2020年部门整体支出绩效目标表</t>
  </si>
  <si>
    <t>支出功能分类科目（按大类）</t>
  </si>
  <si>
    <t>神木市工业商贸局</t>
  </si>
  <si>
    <t>神木市商务综合执法大队</t>
  </si>
  <si>
    <t>神木市中小企业服务中心</t>
  </si>
  <si>
    <t>预算单位：神木市工业商贸局</t>
  </si>
  <si>
    <t/>
  </si>
  <si>
    <t>201</t>
  </si>
  <si>
    <t>一般公共服务支出</t>
  </si>
  <si>
    <t>　　20113</t>
  </si>
  <si>
    <t>　　商贸事务</t>
  </si>
  <si>
    <t>　　　　2011301</t>
  </si>
  <si>
    <t>　　　　行政运行</t>
  </si>
  <si>
    <t xml:space="preserve"> </t>
  </si>
  <si>
    <t>　　　　2011350</t>
  </si>
  <si>
    <t>　　　　事业运行</t>
  </si>
  <si>
    <t>　　　　2011399</t>
  </si>
  <si>
    <t>　　　　其他商贸事务支出</t>
  </si>
  <si>
    <t>208</t>
  </si>
  <si>
    <t>社会保障和就业支出</t>
  </si>
  <si>
    <t>　　20805</t>
  </si>
  <si>
    <t>　　行政事业单位离退休</t>
  </si>
  <si>
    <t>　　　　2080501</t>
  </si>
  <si>
    <t>　　　　归口管理的行政单位离退休</t>
  </si>
  <si>
    <t>　　　　2080505</t>
  </si>
  <si>
    <t>　　　　机关事业单位基本养老保险缴费支出</t>
  </si>
  <si>
    <t>　　20827</t>
  </si>
  <si>
    <t>　　财政对其他社会保险基金的补助</t>
  </si>
  <si>
    <t>　　　　2082702</t>
  </si>
  <si>
    <t>　　　　财政对工伤保险基金的补助</t>
  </si>
  <si>
    <t>210</t>
  </si>
  <si>
    <t>卫生健康支出</t>
  </si>
  <si>
    <t>　　21012</t>
  </si>
  <si>
    <t>　　财政对基本医疗保险基金的补助</t>
  </si>
  <si>
    <t>　　　　2101201</t>
  </si>
  <si>
    <t>　　　　财政对职工基本医疗保险基金的补助</t>
  </si>
  <si>
    <t>215</t>
  </si>
  <si>
    <t>资源勘探信息等支出</t>
  </si>
  <si>
    <t>　　21505</t>
  </si>
  <si>
    <t>　　工业和信息产业监管</t>
  </si>
  <si>
    <t>　　　　2150599</t>
  </si>
  <si>
    <t>　　　　其他工业和信息产业监管支出</t>
  </si>
  <si>
    <t>　　21508</t>
  </si>
  <si>
    <t>　　支持中小企业发展和管理支出</t>
  </si>
  <si>
    <t>　　　　2150899</t>
  </si>
  <si>
    <t>　　　　其他支持中小企业发展和管理支出</t>
  </si>
  <si>
    <t>221</t>
  </si>
  <si>
    <t>住房保障支出</t>
  </si>
  <si>
    <t>　　22102</t>
  </si>
  <si>
    <t>　　住房改革支出</t>
  </si>
  <si>
    <t>　　　　2210201</t>
  </si>
  <si>
    <t>　　　　住房公积金</t>
  </si>
  <si>
    <t>222</t>
  </si>
  <si>
    <t>粮油物资储备支出</t>
  </si>
  <si>
    <t>　　22205</t>
  </si>
  <si>
    <t>　　重要商品储备</t>
  </si>
  <si>
    <t>　　　　2220503</t>
  </si>
  <si>
    <t>　　　　肉类储备</t>
  </si>
  <si>
    <t>　　　　2220509</t>
  </si>
  <si>
    <t>　　　　食盐储备</t>
  </si>
  <si>
    <t>部门经济科目编码</t>
  </si>
  <si>
    <t>部门经济科目名称</t>
  </si>
  <si>
    <t>政府经济科目编码</t>
  </si>
  <si>
    <t>政府经济科目名称</t>
  </si>
  <si>
    <t>301</t>
  </si>
  <si>
    <t>　　30101</t>
  </si>
  <si>
    <t>　　基本工资</t>
  </si>
  <si>
    <t>50101</t>
  </si>
  <si>
    <t>50501</t>
  </si>
  <si>
    <t>　　30102</t>
  </si>
  <si>
    <t>　　津贴补贴</t>
  </si>
  <si>
    <t>　　30103</t>
  </si>
  <si>
    <t>　　奖金</t>
  </si>
  <si>
    <t>　　30107</t>
  </si>
  <si>
    <t>　　绩效工资</t>
  </si>
  <si>
    <t>　　30108</t>
  </si>
  <si>
    <t>　　机关事业单位基本养老保险缴费</t>
  </si>
  <si>
    <t>50102</t>
  </si>
  <si>
    <t>　　30110</t>
  </si>
  <si>
    <t>　　职工基本医疗保险缴费</t>
  </si>
  <si>
    <t>　　30112</t>
  </si>
  <si>
    <t>　　其他社会保障缴费</t>
  </si>
  <si>
    <t>　　30113</t>
  </si>
  <si>
    <t>　　住房公积金</t>
  </si>
  <si>
    <t>50103</t>
  </si>
  <si>
    <t>　　30199</t>
  </si>
  <si>
    <t>　　其他工资福利支出</t>
  </si>
  <si>
    <t>50199</t>
  </si>
  <si>
    <t>302</t>
  </si>
  <si>
    <t>商品和服务支出</t>
  </si>
  <si>
    <t>　　30201</t>
  </si>
  <si>
    <t>　　办公费</t>
  </si>
  <si>
    <t>50201</t>
  </si>
  <si>
    <t>50502</t>
  </si>
  <si>
    <t>　　30202</t>
  </si>
  <si>
    <t>　　印刷费</t>
  </si>
  <si>
    <t>　　30207</t>
  </si>
  <si>
    <t>　　邮电费</t>
  </si>
  <si>
    <t>　　30211</t>
  </si>
  <si>
    <t>　　差旅费</t>
  </si>
  <si>
    <t>　　30213</t>
  </si>
  <si>
    <t>　　维修（护）费</t>
  </si>
  <si>
    <t>　　30214</t>
  </si>
  <si>
    <t>　　租赁费</t>
  </si>
  <si>
    <t>　　30215</t>
  </si>
  <si>
    <t>　　会议费</t>
  </si>
  <si>
    <t>50202</t>
  </si>
  <si>
    <t>　　30217</t>
  </si>
  <si>
    <t>　　公务接待费</t>
  </si>
  <si>
    <t>50206</t>
  </si>
  <si>
    <t>　　30228</t>
  </si>
  <si>
    <t>　　工会经费</t>
  </si>
  <si>
    <t>　　30239</t>
  </si>
  <si>
    <t>　　其他交通费用</t>
  </si>
  <si>
    <t>50299</t>
  </si>
  <si>
    <t>　　30299</t>
  </si>
  <si>
    <t>　　其他商品和服务支出</t>
  </si>
  <si>
    <t>303</t>
  </si>
  <si>
    <t>　　30301</t>
  </si>
  <si>
    <t>　　离休费</t>
  </si>
  <si>
    <t>50905</t>
  </si>
  <si>
    <t>　　30302</t>
  </si>
  <si>
    <t>　　退休费</t>
  </si>
  <si>
    <t>　　30304</t>
  </si>
  <si>
    <t>　　抚恤金</t>
  </si>
  <si>
    <t>50901</t>
  </si>
  <si>
    <t>　　30305</t>
  </si>
  <si>
    <t>　　生活补助</t>
  </si>
  <si>
    <t>　　30307</t>
  </si>
  <si>
    <t>　　医疗费补助</t>
  </si>
  <si>
    <t>　　30399</t>
  </si>
  <si>
    <t>　　其他对个人和家庭的补助</t>
  </si>
  <si>
    <t>50999</t>
  </si>
  <si>
    <t>其他对个人和家庭补助</t>
  </si>
  <si>
    <t>312</t>
  </si>
  <si>
    <t>对企业补助</t>
  </si>
  <si>
    <t>　　31204</t>
  </si>
  <si>
    <t>　　费用补贴</t>
  </si>
  <si>
    <t>50701</t>
  </si>
  <si>
    <t>费用补贴</t>
  </si>
  <si>
    <t>123001</t>
  </si>
  <si>
    <t>123002</t>
  </si>
  <si>
    <t>123004</t>
  </si>
  <si>
    <t>榆林市国际煤炭暨高端能源化工产业博览会参展经费</t>
  </si>
  <si>
    <t>市级冷冻肉储备补贴</t>
  </si>
  <si>
    <t>高排放超标老旧机动车淘汰更新补助</t>
  </si>
  <si>
    <t>企业结对帮扶宣传</t>
  </si>
  <si>
    <t>西部跨国采购洽谈会进出口商品交易会</t>
  </si>
  <si>
    <t>中小企业服务经费</t>
  </si>
  <si>
    <r>
      <t>截止201</t>
    </r>
    <r>
      <rPr>
        <sz val="11"/>
        <rFont val="宋体"/>
        <family val="0"/>
      </rPr>
      <t>9</t>
    </r>
    <r>
      <rPr>
        <sz val="11"/>
        <rFont val="宋体"/>
        <family val="0"/>
      </rPr>
      <t>年底国有资产占用情况</t>
    </r>
  </si>
  <si>
    <r>
      <t>2</t>
    </r>
    <r>
      <rPr>
        <sz val="11"/>
        <rFont val="宋体"/>
        <family val="0"/>
      </rPr>
      <t>020</t>
    </r>
    <r>
      <rPr>
        <sz val="11"/>
        <rFont val="宋体"/>
        <family val="0"/>
      </rPr>
      <t>年部门预算安排购置情况</t>
    </r>
  </si>
  <si>
    <t>工业经济运行专项经费</t>
  </si>
  <si>
    <r>
      <t>完成中省市安排的信息化项目相关工作，包括两化融合5</t>
    </r>
    <r>
      <rPr>
        <sz val="9"/>
        <rFont val="宋体"/>
        <family val="0"/>
      </rPr>
      <t>G建设等。</t>
    </r>
  </si>
  <si>
    <t>神木市每年组团参加榆林市国际煤炭暨高端能源化工产业博览会</t>
  </si>
  <si>
    <r>
      <t>2</t>
    </r>
    <r>
      <rPr>
        <sz val="9"/>
        <rFont val="宋体"/>
        <family val="0"/>
      </rPr>
      <t>020年市级冷冻猪肉储备补贴款</t>
    </r>
  </si>
  <si>
    <t>我单位负责全市碘盐行业的管理工作，按照政策给与全市人民碘盐配给补贴</t>
  </si>
  <si>
    <t>排放超标老旧机动车淘汰更新补助资金</t>
  </si>
  <si>
    <r>
      <t>为了弘扬1</t>
    </r>
    <r>
      <rPr>
        <sz val="9"/>
        <rFont val="宋体"/>
        <family val="0"/>
      </rPr>
      <t>50户企业的爱心善举，特策划编辑出版“神木市企业结对帮扶纪实性大型宣传册”</t>
    </r>
  </si>
  <si>
    <t>西部跨采会展台搭建及差费宣传费用</t>
  </si>
  <si>
    <t>商务执法工作经费</t>
  </si>
  <si>
    <t>为中小企业健康发展提供服务所产生的费用</t>
  </si>
  <si>
    <t>钢木台桌类</t>
  </si>
  <si>
    <t>金属质柜类</t>
  </si>
  <si>
    <t>其他椅凳类</t>
  </si>
  <si>
    <t>复印机</t>
  </si>
  <si>
    <t>会议桌</t>
  </si>
  <si>
    <t>办公椅等</t>
  </si>
  <si>
    <t>铁质柜子</t>
  </si>
  <si>
    <t>京瓷</t>
  </si>
  <si>
    <t>1套</t>
  </si>
  <si>
    <r>
      <t>1</t>
    </r>
    <r>
      <rPr>
        <sz val="9"/>
        <rFont val="宋体"/>
        <family val="0"/>
      </rPr>
      <t>0套</t>
    </r>
  </si>
  <si>
    <r>
      <t>2</t>
    </r>
    <r>
      <rPr>
        <sz val="9"/>
        <rFont val="宋体"/>
        <family val="0"/>
      </rPr>
      <t>0把</t>
    </r>
  </si>
  <si>
    <t>1台</t>
  </si>
  <si>
    <t>2020年1-12月</t>
  </si>
  <si>
    <t>复印机京瓷</t>
  </si>
  <si>
    <t>其他专业施工</t>
  </si>
  <si>
    <t>西部煤炭博览会展台搭建</t>
  </si>
  <si>
    <t>1个</t>
  </si>
  <si>
    <t>西部跨国采购会展台搭建</t>
  </si>
  <si>
    <t>企业结对帮扶宣传册印制</t>
  </si>
  <si>
    <t>广告服务</t>
  </si>
  <si>
    <t>宣传册</t>
  </si>
  <si>
    <t>精装版和典藏版</t>
  </si>
  <si>
    <r>
      <t>3</t>
    </r>
    <r>
      <rPr>
        <sz val="9"/>
        <rFont val="宋体"/>
        <family val="0"/>
      </rPr>
      <t>000册</t>
    </r>
  </si>
  <si>
    <r>
      <t>2</t>
    </r>
    <r>
      <rPr>
        <sz val="9"/>
        <rFont val="宋体"/>
        <family val="0"/>
      </rPr>
      <t>019</t>
    </r>
    <r>
      <rPr>
        <sz val="9"/>
        <rFont val="宋体"/>
        <family val="0"/>
      </rPr>
      <t>年</t>
    </r>
  </si>
  <si>
    <r>
      <t>2</t>
    </r>
    <r>
      <rPr>
        <sz val="9"/>
        <rFont val="宋体"/>
        <family val="0"/>
      </rPr>
      <t>020</t>
    </r>
    <r>
      <rPr>
        <sz val="9"/>
        <rFont val="宋体"/>
        <family val="0"/>
      </rPr>
      <t>年</t>
    </r>
  </si>
  <si>
    <t>我部门将按照全市总体部署，稳步推进部门预算绩效管理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</si>
</sst>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 numFmtId="182" formatCode="#,##0.00_ "/>
  </numFmts>
  <fonts count="58">
    <font>
      <sz val="9"/>
      <name val="宋体"/>
      <family val="0"/>
    </font>
    <font>
      <sz val="11"/>
      <color indexed="8"/>
      <name val="宋体"/>
      <family val="0"/>
    </font>
    <font>
      <b/>
      <sz val="16"/>
      <name val="宋体"/>
      <family val="0"/>
    </font>
    <font>
      <sz val="10"/>
      <name val="宋体"/>
      <family val="0"/>
    </font>
    <font>
      <sz val="11"/>
      <name val="宋体"/>
      <family val="0"/>
    </font>
    <font>
      <sz val="12"/>
      <name val="宋体"/>
      <family val="0"/>
    </font>
    <font>
      <b/>
      <sz val="12"/>
      <name val="宋体"/>
      <family val="0"/>
    </font>
    <font>
      <sz val="12"/>
      <name val="黑体"/>
      <family val="3"/>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sz val="10"/>
      <name val="Arial"/>
      <family val="2"/>
    </font>
    <font>
      <sz val="10"/>
      <name val="仿宋_GB2312"/>
      <family val="3"/>
    </font>
    <font>
      <sz val="12"/>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宋体"/>
      <family val="0"/>
    </font>
    <font>
      <sz val="9"/>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s>
  <borders count="2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7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5" fillId="0" borderId="0">
      <alignment/>
      <protection/>
    </xf>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51" fillId="24" borderId="0" applyNumberFormat="0" applyBorder="0" applyAlignment="0" applyProtection="0"/>
    <xf numFmtId="0" fontId="52" fillId="22" borderId="7" applyNumberFormat="0" applyAlignment="0" applyProtection="0"/>
    <xf numFmtId="0" fontId="53" fillId="25" borderId="4"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5" fillId="32" borderId="8" applyNumberFormat="0" applyFont="0" applyAlignment="0" applyProtection="0"/>
  </cellStyleXfs>
  <cellXfs count="209">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4" fontId="0" fillId="33" borderId="9" xfId="0" applyNumberFormat="1" applyFont="1" applyFill="1" applyBorder="1" applyAlignment="1" applyProtection="1">
      <alignment horizontal="center" vertical="center" wrapText="1"/>
      <protection/>
    </xf>
    <xf numFmtId="0" fontId="0" fillId="0" borderId="9" xfId="0" applyBorder="1" applyAlignment="1">
      <alignment/>
    </xf>
    <xf numFmtId="4"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xf>
    <xf numFmtId="180" fontId="4" fillId="0" borderId="9" xfId="0" applyNumberFormat="1" applyFont="1" applyBorder="1" applyAlignment="1">
      <alignment horizontal="center" vertical="center" wrapText="1"/>
    </xf>
    <xf numFmtId="0" fontId="5" fillId="0" borderId="0" xfId="40" applyAlignment="1">
      <alignment vertical="center" wrapText="1"/>
      <protection/>
    </xf>
    <xf numFmtId="0" fontId="5" fillId="0" borderId="0" xfId="40" applyFont="1" applyAlignment="1">
      <alignment vertical="center"/>
      <protection/>
    </xf>
    <xf numFmtId="0" fontId="7" fillId="0" borderId="0" xfId="40" applyFont="1" applyAlignment="1">
      <alignment vertical="center" wrapText="1"/>
      <protection/>
    </xf>
    <xf numFmtId="0" fontId="5" fillId="0" borderId="11" xfId="40" applyFont="1" applyBorder="1" applyAlignment="1">
      <alignment vertical="center"/>
      <protection/>
    </xf>
    <xf numFmtId="0" fontId="5" fillId="0" borderId="11" xfId="40" applyFont="1" applyBorder="1" applyAlignment="1">
      <alignment vertical="center" wrapText="1"/>
      <protection/>
    </xf>
    <xf numFmtId="0" fontId="5" fillId="0" borderId="0" xfId="40" applyFont="1" applyBorder="1" applyAlignment="1">
      <alignment vertical="center" wrapText="1"/>
      <protection/>
    </xf>
    <xf numFmtId="0" fontId="5" fillId="0" borderId="9" xfId="40" applyBorder="1" applyAlignment="1">
      <alignment horizontal="center" vertical="center" wrapText="1"/>
      <protection/>
    </xf>
    <xf numFmtId="0" fontId="5" fillId="0" borderId="9" xfId="40" applyFont="1" applyBorder="1" applyAlignment="1">
      <alignment horizontal="center" vertical="center" wrapText="1"/>
      <protection/>
    </xf>
    <xf numFmtId="0" fontId="5" fillId="0" borderId="9" xfId="40" applyFont="1" applyBorder="1" applyAlignment="1">
      <alignment vertical="center" wrapText="1"/>
      <protection/>
    </xf>
    <xf numFmtId="0" fontId="3" fillId="0" borderId="9" xfId="40" applyFont="1" applyBorder="1" applyAlignment="1">
      <alignment horizontal="center" vertical="center" wrapText="1"/>
      <protection/>
    </xf>
    <xf numFmtId="0" fontId="5" fillId="0" borderId="9" xfId="40" applyBorder="1" applyAlignment="1">
      <alignment vertical="center" wrapText="1"/>
      <protection/>
    </xf>
    <xf numFmtId="0" fontId="5" fillId="0" borderId="0" xfId="40" applyAlignment="1">
      <alignment vertical="center"/>
      <protection/>
    </xf>
    <xf numFmtId="0" fontId="3" fillId="0" borderId="0" xfId="40" applyFont="1" applyAlignment="1">
      <alignment vertical="center" wrapText="1"/>
      <protection/>
    </xf>
    <xf numFmtId="0" fontId="7" fillId="0" borderId="0" xfId="40" applyFont="1" applyAlignment="1">
      <alignment vertical="center"/>
      <protection/>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0" xfId="0" applyFill="1" applyAlignment="1">
      <alignment horizontal="center"/>
    </xf>
    <xf numFmtId="0" fontId="0" fillId="0" borderId="12" xfId="0" applyBorder="1" applyAlignment="1">
      <alignment horizontal="center" vertical="center"/>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3"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Fill="1" applyAlignment="1">
      <alignment wrapText="1"/>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0" fillId="0" borderId="9" xfId="0" applyBorder="1" applyAlignment="1">
      <alignment vertical="center"/>
    </xf>
    <xf numFmtId="0" fontId="3" fillId="0" borderId="9" xfId="0" applyFont="1" applyFill="1" applyBorder="1" applyAlignment="1">
      <alignment/>
    </xf>
    <xf numFmtId="4" fontId="0" fillId="0" borderId="9" xfId="0" applyNumberFormat="1" applyFill="1" applyBorder="1" applyAlignment="1">
      <alignment horizontal="center"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9" fillId="0" borderId="9" xfId="0" applyNumberFormat="1" applyFont="1" applyFill="1" applyBorder="1" applyAlignment="1" applyProtection="1">
      <alignment horizontal="center" vertical="center"/>
      <protection/>
    </xf>
    <xf numFmtId="0" fontId="0" fillId="0" borderId="0" xfId="0" applyAlignment="1">
      <alignment horizontal="right"/>
    </xf>
    <xf numFmtId="181" fontId="0" fillId="0" borderId="9" xfId="0" applyNumberFormat="1" applyFont="1" applyFill="1" applyBorder="1" applyAlignment="1" applyProtection="1">
      <alignment horizontal="center" vertical="center"/>
      <protection/>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6" fillId="0" borderId="9" xfId="0" applyNumberFormat="1" applyFont="1" applyBorder="1" applyAlignment="1">
      <alignment horizontal="center" vertical="center"/>
    </xf>
    <xf numFmtId="0" fontId="5" fillId="0" borderId="9" xfId="0" applyNumberFormat="1" applyFont="1"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xf numFmtId="0" fontId="9" fillId="0" borderId="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xf>
    <xf numFmtId="0" fontId="56" fillId="34" borderId="9" xfId="0" applyFont="1" applyFill="1" applyBorder="1" applyAlignment="1">
      <alignment horizontal="center" vertical="center"/>
    </xf>
    <xf numFmtId="0" fontId="0" fillId="0" borderId="0" xfId="0" applyAlignment="1">
      <alignment horizontal="left"/>
    </xf>
    <xf numFmtId="0" fontId="0" fillId="0" borderId="13" xfId="0" applyBorder="1" applyAlignment="1">
      <alignment horizontal="left" vertical="center" wrapText="1"/>
    </xf>
    <xf numFmtId="0" fontId="0" fillId="0" borderId="13" xfId="0" applyBorder="1" applyAlignment="1">
      <alignment horizontal="center" vertical="center" wrapText="1"/>
    </xf>
    <xf numFmtId="4" fontId="0" fillId="0" borderId="13" xfId="0" applyNumberFormat="1" applyBorder="1" applyAlignment="1">
      <alignment horizontal="center" vertical="center" wrapText="1"/>
    </xf>
    <xf numFmtId="0" fontId="14" fillId="0" borderId="13" xfId="0" applyFont="1" applyBorder="1" applyAlignment="1">
      <alignment horizontal="center" vertical="center" wrapText="1"/>
    </xf>
    <xf numFmtId="0" fontId="0" fillId="0" borderId="0" xfId="0" applyFont="1" applyAlignment="1">
      <alignment wrapText="1"/>
    </xf>
    <xf numFmtId="4" fontId="0" fillId="0" borderId="13" xfId="0" applyNumberFormat="1" applyBorder="1" applyAlignment="1">
      <alignment horizontal="right" vertical="center" wrapText="1"/>
    </xf>
    <xf numFmtId="0" fontId="0" fillId="0" borderId="0" xfId="0" applyFill="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wrapText="1"/>
    </xf>
    <xf numFmtId="0" fontId="57" fillId="0" borderId="13" xfId="0" applyFont="1" applyBorder="1" applyAlignment="1">
      <alignment horizontal="center" vertical="center" wrapText="1"/>
    </xf>
    <xf numFmtId="4" fontId="57" fillId="0" borderId="13" xfId="0" applyNumberFormat="1" applyFont="1" applyBorder="1" applyAlignment="1">
      <alignment horizontal="center" vertical="center" wrapText="1"/>
    </xf>
    <xf numFmtId="0" fontId="57" fillId="0" borderId="0" xfId="0" applyFont="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0" fillId="0" borderId="0" xfId="0" applyFill="1" applyAlignment="1">
      <alignment horizontal="left"/>
    </xf>
    <xf numFmtId="0" fontId="0" fillId="0" borderId="0" xfId="0" applyFont="1" applyAlignment="1">
      <alignment horizontal="left"/>
    </xf>
    <xf numFmtId="0" fontId="2" fillId="0" borderId="0" xfId="0" applyFont="1" applyAlignment="1">
      <alignment vertical="center"/>
    </xf>
    <xf numFmtId="182" fontId="0" fillId="0" borderId="9" xfId="0" applyNumberFormat="1" applyBorder="1" applyAlignment="1">
      <alignment horizontal="center" vertical="center"/>
    </xf>
    <xf numFmtId="4" fontId="0" fillId="0" borderId="14" xfId="0" applyNumberFormat="1" applyBorder="1" applyAlignment="1">
      <alignment horizontal="center" vertical="center"/>
    </xf>
    <xf numFmtId="0" fontId="4"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4" fontId="0" fillId="0" borderId="14" xfId="0" applyNumberForma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34" borderId="9" xfId="0" applyFill="1" applyBorder="1" applyAlignment="1">
      <alignment horizontal="center" vertical="center" wrapText="1"/>
    </xf>
    <xf numFmtId="0" fontId="0" fillId="34" borderId="0" xfId="0" applyFill="1" applyAlignment="1">
      <alignment vertical="center" wrapText="1"/>
    </xf>
    <xf numFmtId="0" fontId="5" fillId="34" borderId="0" xfId="0" applyFont="1" applyFill="1" applyAlignment="1">
      <alignment horizontal="center" vertical="center" wrapText="1"/>
    </xf>
    <xf numFmtId="0" fontId="0" fillId="34" borderId="0" xfId="0" applyFill="1" applyAlignment="1">
      <alignment horizontal="center" vertical="center" wrapText="1"/>
    </xf>
    <xf numFmtId="0" fontId="0" fillId="34" borderId="10" xfId="0" applyFill="1" applyBorder="1" applyAlignment="1">
      <alignment horizontal="center" vertical="center" wrapText="1"/>
    </xf>
    <xf numFmtId="0" fontId="0" fillId="34" borderId="9" xfId="0" applyFill="1" applyBorder="1" applyAlignment="1">
      <alignment horizontal="right" vertical="center" wrapText="1"/>
    </xf>
    <xf numFmtId="0" fontId="0" fillId="34" borderId="9" xfId="0" applyFont="1" applyFill="1" applyBorder="1" applyAlignment="1">
      <alignment vertical="center" wrapText="1"/>
    </xf>
    <xf numFmtId="0" fontId="0" fillId="34" borderId="9" xfId="0" applyFill="1" applyBorder="1" applyAlignment="1">
      <alignment vertical="center" wrapText="1"/>
    </xf>
    <xf numFmtId="0" fontId="5" fillId="0" borderId="9" xfId="0" applyFont="1" applyBorder="1" applyAlignment="1">
      <alignment horizontal="center" vertical="center"/>
    </xf>
    <xf numFmtId="0" fontId="3" fillId="0" borderId="9"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10" fillId="0" borderId="0" xfId="0" applyFont="1" applyAlignment="1">
      <alignment horizontal="center"/>
    </xf>
    <xf numFmtId="0" fontId="6" fillId="0" borderId="15"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5" fillId="0" borderId="9" xfId="0" applyNumberFormat="1" applyFont="1" applyBorder="1" applyAlignment="1">
      <alignment horizontal="left" vertical="center"/>
    </xf>
    <xf numFmtId="0" fontId="5" fillId="0" borderId="9" xfId="0" applyNumberFormat="1" applyFont="1" applyBorder="1" applyAlignment="1">
      <alignment horizontal="left" vertical="center"/>
    </xf>
    <xf numFmtId="0" fontId="5" fillId="0" borderId="10" xfId="0" applyNumberFormat="1" applyFont="1" applyBorder="1" applyAlignment="1">
      <alignment horizontal="left" vertical="center"/>
    </xf>
    <xf numFmtId="0" fontId="5" fillId="0" borderId="10" xfId="0" applyNumberFormat="1" applyFont="1" applyBorder="1" applyAlignment="1">
      <alignment horizontal="left" vertical="center"/>
    </xf>
    <xf numFmtId="0" fontId="8" fillId="0" borderId="0" xfId="0" applyFont="1" applyFill="1" applyAlignment="1">
      <alignment horizontal="center" vertical="center"/>
    </xf>
    <xf numFmtId="0" fontId="0" fillId="0" borderId="11"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2" fillId="0" borderId="0" xfId="0" applyFont="1" applyAlignment="1">
      <alignment horizontal="center" vertical="center" wrapText="1"/>
    </xf>
    <xf numFmtId="0" fontId="0" fillId="0" borderId="19" xfId="0" applyBorder="1" applyAlignment="1">
      <alignment horizontal="left" vertical="top"/>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left"/>
    </xf>
    <xf numFmtId="0" fontId="0" fillId="0" borderId="1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2" fillId="34" borderId="0" xfId="0" applyFont="1" applyFill="1" applyAlignment="1">
      <alignment horizontal="center" vertical="center" wrapText="1"/>
    </xf>
    <xf numFmtId="0" fontId="0" fillId="34" borderId="15"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34" borderId="17" xfId="0" applyNumberFormat="1" applyFont="1" applyFill="1" applyBorder="1" applyAlignment="1" applyProtection="1">
      <alignment horizontal="center" vertical="center" wrapText="1"/>
      <protection/>
    </xf>
    <xf numFmtId="0" fontId="0" fillId="34" borderId="15" xfId="0" applyNumberFormat="1" applyFont="1" applyFill="1" applyBorder="1" applyAlignment="1" applyProtection="1">
      <alignment horizontal="center" vertical="center" wrapText="1"/>
      <protection/>
    </xf>
    <xf numFmtId="0" fontId="0" fillId="34" borderId="10" xfId="0" applyNumberFormat="1" applyFont="1" applyFill="1" applyBorder="1" applyAlignment="1" applyProtection="1">
      <alignment horizontal="center" vertical="center" wrapText="1"/>
      <protection/>
    </xf>
    <xf numFmtId="0" fontId="0" fillId="34" borderId="12" xfId="0" applyNumberFormat="1" applyFont="1" applyFill="1" applyBorder="1" applyAlignment="1" applyProtection="1">
      <alignment horizontal="center" vertical="center" wrapText="1"/>
      <protection/>
    </xf>
    <xf numFmtId="0" fontId="0" fillId="34" borderId="18" xfId="0" applyNumberFormat="1" applyFont="1" applyFill="1" applyBorder="1" applyAlignment="1" applyProtection="1">
      <alignment horizontal="center" vertical="center" wrapText="1"/>
      <protection/>
    </xf>
    <xf numFmtId="0" fontId="0" fillId="34" borderId="9" xfId="0" applyNumberFormat="1" applyFont="1" applyFill="1" applyBorder="1" applyAlignment="1" applyProtection="1">
      <alignment horizontal="center" vertical="center" wrapText="1"/>
      <protection/>
    </xf>
    <xf numFmtId="0" fontId="2" fillId="0" borderId="0" xfId="40" applyFont="1" applyAlignment="1">
      <alignment horizontal="center" vertical="center" wrapText="1"/>
      <protection/>
    </xf>
    <xf numFmtId="0" fontId="5" fillId="0" borderId="0" xfId="40" applyFont="1" applyAlignment="1">
      <alignment horizontal="center" vertical="center" wrapText="1"/>
      <protection/>
    </xf>
    <xf numFmtId="0" fontId="5" fillId="0" borderId="15" xfId="40" applyBorder="1" applyAlignment="1">
      <alignment horizontal="center" vertical="center" wrapText="1"/>
      <protection/>
    </xf>
    <xf numFmtId="0" fontId="5" fillId="0" borderId="16" xfId="40" applyBorder="1" applyAlignment="1">
      <alignment horizontal="center" vertical="center" wrapText="1"/>
      <protection/>
    </xf>
    <xf numFmtId="0" fontId="5" fillId="0" borderId="9" xfId="40" applyBorder="1" applyAlignment="1">
      <alignment horizontal="center" vertical="center" wrapText="1"/>
      <protection/>
    </xf>
    <xf numFmtId="0" fontId="5" fillId="0" borderId="15" xfId="40" applyFont="1" applyBorder="1" applyAlignment="1">
      <alignment horizontal="center" vertical="center" wrapText="1"/>
      <protection/>
    </xf>
    <xf numFmtId="0" fontId="5" fillId="0" borderId="16" xfId="40" applyFont="1" applyBorder="1" applyAlignment="1">
      <alignment horizontal="center" vertical="center" wrapText="1"/>
      <protection/>
    </xf>
    <xf numFmtId="0" fontId="5" fillId="0" borderId="9" xfId="40" applyFont="1" applyBorder="1" applyAlignment="1">
      <alignment horizontal="center" vertical="center" wrapText="1"/>
      <protection/>
    </xf>
    <xf numFmtId="0" fontId="5" fillId="0" borderId="17" xfId="40" applyFont="1" applyBorder="1" applyAlignment="1">
      <alignment horizontal="center" vertical="center" wrapText="1"/>
      <protection/>
    </xf>
    <xf numFmtId="0" fontId="5" fillId="0" borderId="22" xfId="40" applyFont="1" applyBorder="1" applyAlignment="1">
      <alignment horizontal="left" vertical="center" wrapText="1"/>
      <protection/>
    </xf>
    <xf numFmtId="0" fontId="5" fillId="0" borderId="23" xfId="40" applyFont="1" applyBorder="1" applyAlignment="1">
      <alignment horizontal="left" vertical="center" wrapText="1"/>
      <protection/>
    </xf>
    <xf numFmtId="0" fontId="5" fillId="0" borderId="15" xfId="40" applyBorder="1" applyAlignment="1">
      <alignment horizontal="right" vertical="center" wrapText="1"/>
      <protection/>
    </xf>
    <xf numFmtId="0" fontId="5" fillId="0" borderId="17" xfId="40" applyBorder="1" applyAlignment="1">
      <alignment horizontal="right" vertical="center" wrapText="1"/>
      <protection/>
    </xf>
    <xf numFmtId="0" fontId="5" fillId="0" borderId="10" xfId="40" applyFont="1" applyBorder="1" applyAlignment="1">
      <alignment horizontal="left" vertical="top" wrapText="1"/>
      <protection/>
    </xf>
    <xf numFmtId="0" fontId="5" fillId="0" borderId="22" xfId="40" applyFont="1" applyBorder="1" applyAlignment="1">
      <alignment horizontal="left" vertical="top" wrapText="1"/>
      <protection/>
    </xf>
    <xf numFmtId="0" fontId="5" fillId="0" borderId="23" xfId="40" applyFont="1" applyBorder="1" applyAlignment="1">
      <alignment horizontal="left" vertical="top" wrapText="1"/>
      <protection/>
    </xf>
    <xf numFmtId="0" fontId="5" fillId="0" borderId="23" xfId="40" applyBorder="1" applyAlignment="1">
      <alignment horizontal="left" vertical="top" wrapText="1"/>
      <protection/>
    </xf>
    <xf numFmtId="0" fontId="5" fillId="0" borderId="20" xfId="40" applyBorder="1" applyAlignment="1">
      <alignment horizontal="left" vertical="top" wrapText="1"/>
      <protection/>
    </xf>
    <xf numFmtId="0" fontId="5" fillId="0" borderId="9" xfId="40" applyFont="1" applyBorder="1" applyAlignment="1">
      <alignment horizontal="left" vertical="center" wrapText="1"/>
      <protection/>
    </xf>
    <xf numFmtId="0" fontId="3" fillId="0" borderId="0" xfId="40" applyNumberFormat="1" applyFont="1" applyFill="1" applyBorder="1" applyAlignment="1">
      <alignment vertical="center" wrapText="1"/>
      <protection/>
    </xf>
    <xf numFmtId="0" fontId="5" fillId="0" borderId="10" xfId="40" applyBorder="1" applyAlignment="1">
      <alignment horizontal="center" vertical="center" wrapText="1"/>
      <protection/>
    </xf>
    <xf numFmtId="0" fontId="5" fillId="0" borderId="22" xfId="40" applyFont="1" applyBorder="1" applyAlignment="1">
      <alignment horizontal="center" vertical="center" wrapText="1"/>
      <protection/>
    </xf>
    <xf numFmtId="0" fontId="1" fillId="0" borderId="23" xfId="0" applyFont="1" applyFill="1" applyBorder="1" applyAlignment="1">
      <alignment vertical="center"/>
    </xf>
    <xf numFmtId="0" fontId="1" fillId="0" borderId="20" xfId="0" applyFont="1" applyFill="1" applyBorder="1" applyAlignment="1">
      <alignment vertical="center"/>
    </xf>
    <xf numFmtId="0" fontId="1" fillId="0" borderId="24" xfId="0" applyFont="1" applyFill="1" applyBorder="1" applyAlignment="1">
      <alignment vertical="center"/>
    </xf>
    <xf numFmtId="0" fontId="1" fillId="0" borderId="0" xfId="0" applyFont="1" applyFill="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11" xfId="0" applyFont="1" applyFill="1" applyBorder="1" applyAlignment="1">
      <alignment vertical="center"/>
    </xf>
    <xf numFmtId="0" fontId="1" fillId="0" borderId="21" xfId="0" applyFont="1" applyFill="1" applyBorder="1" applyAlignment="1">
      <alignment vertical="center"/>
    </xf>
    <xf numFmtId="0" fontId="5" fillId="0" borderId="9" xfId="40" applyFont="1" applyBorder="1" applyAlignment="1">
      <alignment horizontal="left" vertical="top" wrapText="1"/>
      <protection/>
    </xf>
    <xf numFmtId="0" fontId="5" fillId="0" borderId="9" xfId="40" applyBorder="1" applyAlignment="1">
      <alignment horizontal="left" vertical="top" wrapText="1"/>
      <protection/>
    </xf>
    <xf numFmtId="0" fontId="5" fillId="0" borderId="9" xfId="40" applyBorder="1" applyAlignment="1">
      <alignment horizontal="left" vertical="center" wrapText="1"/>
      <protection/>
    </xf>
    <xf numFmtId="0" fontId="5" fillId="0" borderId="10" xfId="40" applyBorder="1" applyAlignment="1">
      <alignment horizontal="left" vertical="center" wrapText="1"/>
      <protection/>
    </xf>
    <xf numFmtId="0" fontId="5" fillId="0" borderId="15" xfId="40" applyBorder="1" applyAlignment="1">
      <alignment horizontal="left" vertical="center" wrapText="1"/>
      <protection/>
    </xf>
    <xf numFmtId="0" fontId="5" fillId="0" borderId="18" xfId="40" applyBorder="1" applyAlignment="1">
      <alignment horizontal="left" vertical="center" wrapText="1"/>
      <protection/>
    </xf>
    <xf numFmtId="0" fontId="5" fillId="0" borderId="0" xfId="0" applyFont="1" applyAlignment="1">
      <alignment horizontal="center"/>
    </xf>
    <xf numFmtId="0" fontId="6"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cellXfs>
  <cellStyles count="5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3" xfId="44"/>
    <cellStyle name="常规 3 2" xfId="45"/>
    <cellStyle name="常规 3 3" xfId="46"/>
    <cellStyle name="常规 4" xfId="47"/>
    <cellStyle name="常规 5"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适中" xfId="61"/>
    <cellStyle name="输出" xfId="62"/>
    <cellStyle name="输入" xfId="63"/>
    <cellStyle name="Followed Hyperlink" xfId="64"/>
    <cellStyle name="着色 1" xfId="65"/>
    <cellStyle name="着色 2" xfId="66"/>
    <cellStyle name="着色 3" xfId="67"/>
    <cellStyle name="着色 4" xfId="68"/>
    <cellStyle name="着色 5" xfId="69"/>
    <cellStyle name="着色 6"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87" t="s">
        <v>1</v>
      </c>
    </row>
    <row r="3" spans="1:14" ht="93.75" customHeight="1">
      <c r="A3" s="88"/>
      <c r="N3" s="2"/>
    </row>
    <row r="4" ht="81.75" customHeight="1">
      <c r="A4" s="89" t="s">
        <v>2</v>
      </c>
    </row>
    <row r="5" ht="40.5" customHeight="1">
      <c r="A5" s="89" t="s">
        <v>3</v>
      </c>
    </row>
    <row r="6" ht="36.75" customHeight="1">
      <c r="A6" s="89" t="s">
        <v>4</v>
      </c>
    </row>
    <row r="7" ht="12.75" customHeight="1">
      <c r="A7" s="15"/>
    </row>
    <row r="8" ht="12.75" customHeight="1">
      <c r="A8" s="15"/>
    </row>
    <row r="9" ht="12.75" customHeight="1">
      <c r="A9" s="15"/>
    </row>
    <row r="10" ht="12.75" customHeight="1">
      <c r="A10" s="15"/>
    </row>
    <row r="11" ht="12.75" customHeight="1">
      <c r="A11" s="15"/>
    </row>
    <row r="12" ht="12.75" customHeight="1">
      <c r="A12" s="15"/>
    </row>
    <row r="13" ht="12.75" customHeight="1">
      <c r="A13" s="15"/>
    </row>
  </sheetData>
  <sheetProtection/>
  <printOptions horizontalCentered="1" verticalCentered="1"/>
  <pageMargins left="0.75" right="0.75" top="0.7900000000000001"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G51"/>
  <sheetViews>
    <sheetView showGridLines="0" showZeros="0" zoomScalePageLayoutView="0" workbookViewId="0" topLeftCell="A10">
      <selection activeCell="G2" sqref="G2"/>
    </sheetView>
  </sheetViews>
  <sheetFormatPr defaultColWidth="9.16015625" defaultRowHeight="12.75" customHeight="1"/>
  <cols>
    <col min="1" max="1" width="19" style="0" customWidth="1"/>
    <col min="2" max="2" width="31.66015625" style="0" customWidth="1"/>
    <col min="3" max="6" width="21.33203125" style="0" customWidth="1"/>
    <col min="7" max="7" width="18" style="0" customWidth="1"/>
  </cols>
  <sheetData>
    <row r="1" ht="30" customHeight="1">
      <c r="A1" s="2" t="s">
        <v>18</v>
      </c>
    </row>
    <row r="2" spans="1:6" ht="28.5" customHeight="1">
      <c r="A2" s="153" t="s">
        <v>304</v>
      </c>
      <c r="B2" s="153"/>
      <c r="C2" s="153"/>
      <c r="D2" s="153"/>
      <c r="E2" s="153"/>
      <c r="F2" s="153"/>
    </row>
    <row r="3" ht="22.5" customHeight="1">
      <c r="F3" s="3" t="s">
        <v>30</v>
      </c>
    </row>
    <row r="4" spans="1:7" ht="22.5" customHeight="1">
      <c r="A4" s="102" t="s">
        <v>370</v>
      </c>
      <c r="B4" s="102" t="s">
        <v>371</v>
      </c>
      <c r="C4" s="102" t="s">
        <v>372</v>
      </c>
      <c r="D4" s="102" t="s">
        <v>373</v>
      </c>
      <c r="E4" s="102" t="s">
        <v>110</v>
      </c>
      <c r="F4" s="102" t="s">
        <v>132</v>
      </c>
      <c r="G4" s="102" t="s">
        <v>133</v>
      </c>
    </row>
    <row r="5" spans="1:7" ht="21.75" customHeight="1">
      <c r="A5" s="103" t="s">
        <v>316</v>
      </c>
      <c r="B5" s="103" t="s">
        <v>110</v>
      </c>
      <c r="C5" s="103" t="s">
        <v>316</v>
      </c>
      <c r="D5" s="103" t="s">
        <v>316</v>
      </c>
      <c r="E5" s="104">
        <f>E6+E24+E45</f>
        <v>627.63</v>
      </c>
      <c r="F5" s="104">
        <f>F6+F24+F45</f>
        <v>574.98</v>
      </c>
      <c r="G5" s="104">
        <f>G6+G24+G45</f>
        <v>52.64999999999999</v>
      </c>
    </row>
    <row r="6" spans="1:7" ht="17.25" customHeight="1">
      <c r="A6" s="103" t="s">
        <v>374</v>
      </c>
      <c r="B6" s="103" t="s">
        <v>147</v>
      </c>
      <c r="C6" s="103" t="s">
        <v>316</v>
      </c>
      <c r="D6" s="103" t="s">
        <v>316</v>
      </c>
      <c r="E6" s="104">
        <f>F6+G6</f>
        <v>474.09000000000003</v>
      </c>
      <c r="F6" s="104">
        <f>F7+F8+F9+F10+F11+F12+F13+F14+F15+F16+F17+F18+F19+F20+F21+F22+F23</f>
        <v>474.09000000000003</v>
      </c>
      <c r="G6" s="104">
        <f>G7+G8+G9+G10+G11+G12+G13+G14+G15+G16+G17+G18+G19+G20+G21+G22+G23</f>
        <v>0</v>
      </c>
    </row>
    <row r="7" spans="1:7" ht="17.25" customHeight="1">
      <c r="A7" s="103" t="s">
        <v>375</v>
      </c>
      <c r="B7" s="103" t="s">
        <v>376</v>
      </c>
      <c r="C7" s="103" t="s">
        <v>377</v>
      </c>
      <c r="D7" s="103" t="s">
        <v>137</v>
      </c>
      <c r="E7" s="104">
        <f aca="true" t="shared" si="0" ref="E7:E51">F7+G7</f>
        <v>68.27</v>
      </c>
      <c r="F7" s="104">
        <v>68.27</v>
      </c>
      <c r="G7" s="104">
        <v>0</v>
      </c>
    </row>
    <row r="8" spans="1:7" ht="17.25" customHeight="1">
      <c r="A8" s="103" t="s">
        <v>375</v>
      </c>
      <c r="B8" s="103" t="s">
        <v>376</v>
      </c>
      <c r="C8" s="103" t="s">
        <v>378</v>
      </c>
      <c r="D8" s="103" t="s">
        <v>147</v>
      </c>
      <c r="E8" s="104">
        <f t="shared" si="0"/>
        <v>64.65</v>
      </c>
      <c r="F8" s="104">
        <v>64.65</v>
      </c>
      <c r="G8" s="104">
        <v>0</v>
      </c>
    </row>
    <row r="9" spans="1:7" ht="17.25" customHeight="1">
      <c r="A9" s="103" t="s">
        <v>379</v>
      </c>
      <c r="B9" s="103" t="s">
        <v>380</v>
      </c>
      <c r="C9" s="103" t="s">
        <v>377</v>
      </c>
      <c r="D9" s="103" t="s">
        <v>137</v>
      </c>
      <c r="E9" s="104">
        <f t="shared" si="0"/>
        <v>65.38</v>
      </c>
      <c r="F9" s="104">
        <v>65.38</v>
      </c>
      <c r="G9" s="104">
        <v>0</v>
      </c>
    </row>
    <row r="10" spans="1:7" ht="17.25" customHeight="1">
      <c r="A10" s="103" t="s">
        <v>379</v>
      </c>
      <c r="B10" s="103" t="s">
        <v>380</v>
      </c>
      <c r="C10" s="103" t="s">
        <v>378</v>
      </c>
      <c r="D10" s="103" t="s">
        <v>147</v>
      </c>
      <c r="E10" s="104">
        <f t="shared" si="0"/>
        <v>4.99</v>
      </c>
      <c r="F10" s="104">
        <v>4.99</v>
      </c>
      <c r="G10" s="104">
        <v>0</v>
      </c>
    </row>
    <row r="11" spans="1:7" ht="17.25" customHeight="1">
      <c r="A11" s="103" t="s">
        <v>381</v>
      </c>
      <c r="B11" s="103" t="s">
        <v>382</v>
      </c>
      <c r="C11" s="103" t="s">
        <v>377</v>
      </c>
      <c r="D11" s="103" t="s">
        <v>137</v>
      </c>
      <c r="E11" s="104">
        <f t="shared" si="0"/>
        <v>5.69</v>
      </c>
      <c r="F11" s="104">
        <v>5.69</v>
      </c>
      <c r="G11" s="104">
        <v>0</v>
      </c>
    </row>
    <row r="12" spans="1:7" ht="17.25" customHeight="1">
      <c r="A12" s="103" t="s">
        <v>381</v>
      </c>
      <c r="B12" s="103" t="s">
        <v>382</v>
      </c>
      <c r="C12" s="103" t="s">
        <v>378</v>
      </c>
      <c r="D12" s="103" t="s">
        <v>147</v>
      </c>
      <c r="E12" s="104">
        <f t="shared" si="0"/>
        <v>5.39</v>
      </c>
      <c r="F12" s="104">
        <v>5.39</v>
      </c>
      <c r="G12" s="104">
        <v>0</v>
      </c>
    </row>
    <row r="13" spans="1:7" ht="17.25" customHeight="1">
      <c r="A13" s="103" t="s">
        <v>383</v>
      </c>
      <c r="B13" s="103" t="s">
        <v>384</v>
      </c>
      <c r="C13" s="103" t="s">
        <v>378</v>
      </c>
      <c r="D13" s="103" t="s">
        <v>147</v>
      </c>
      <c r="E13" s="104">
        <f t="shared" si="0"/>
        <v>62</v>
      </c>
      <c r="F13" s="104">
        <v>62</v>
      </c>
      <c r="G13" s="104">
        <v>0</v>
      </c>
    </row>
    <row r="14" spans="1:7" ht="17.25" customHeight="1">
      <c r="A14" s="103" t="s">
        <v>385</v>
      </c>
      <c r="B14" s="103" t="s">
        <v>386</v>
      </c>
      <c r="C14" s="103" t="s">
        <v>387</v>
      </c>
      <c r="D14" s="103" t="s">
        <v>138</v>
      </c>
      <c r="E14" s="104">
        <f t="shared" si="0"/>
        <v>19.62</v>
      </c>
      <c r="F14" s="104">
        <v>19.62</v>
      </c>
      <c r="G14" s="104">
        <v>0</v>
      </c>
    </row>
    <row r="15" spans="1:7" ht="17.25" customHeight="1">
      <c r="A15" s="103" t="s">
        <v>385</v>
      </c>
      <c r="B15" s="103" t="s">
        <v>386</v>
      </c>
      <c r="C15" s="103" t="s">
        <v>378</v>
      </c>
      <c r="D15" s="103" t="s">
        <v>147</v>
      </c>
      <c r="E15" s="104">
        <f t="shared" si="0"/>
        <v>19.06</v>
      </c>
      <c r="F15" s="104">
        <v>19.06</v>
      </c>
      <c r="G15" s="104">
        <v>0</v>
      </c>
    </row>
    <row r="16" spans="1:7" ht="17.25" customHeight="1">
      <c r="A16" s="103" t="s">
        <v>388</v>
      </c>
      <c r="B16" s="103" t="s">
        <v>389</v>
      </c>
      <c r="C16" s="103" t="s">
        <v>387</v>
      </c>
      <c r="D16" s="103" t="s">
        <v>138</v>
      </c>
      <c r="E16" s="104">
        <f t="shared" si="0"/>
        <v>12.88</v>
      </c>
      <c r="F16" s="104">
        <v>12.88</v>
      </c>
      <c r="G16" s="104">
        <v>0</v>
      </c>
    </row>
    <row r="17" spans="1:7" ht="17.25" customHeight="1">
      <c r="A17" s="103" t="s">
        <v>388</v>
      </c>
      <c r="B17" s="103" t="s">
        <v>389</v>
      </c>
      <c r="C17" s="103" t="s">
        <v>378</v>
      </c>
      <c r="D17" s="103" t="s">
        <v>147</v>
      </c>
      <c r="E17" s="104">
        <f t="shared" si="0"/>
        <v>12.66</v>
      </c>
      <c r="F17" s="104">
        <v>12.66</v>
      </c>
      <c r="G17" s="104">
        <v>0</v>
      </c>
    </row>
    <row r="18" spans="1:7" ht="17.25" customHeight="1">
      <c r="A18" s="103" t="s">
        <v>390</v>
      </c>
      <c r="B18" s="103" t="s">
        <v>391</v>
      </c>
      <c r="C18" s="103" t="s">
        <v>387</v>
      </c>
      <c r="D18" s="103" t="s">
        <v>138</v>
      </c>
      <c r="E18" s="104">
        <f t="shared" si="0"/>
        <v>1.03</v>
      </c>
      <c r="F18" s="104">
        <v>1.03</v>
      </c>
      <c r="G18" s="104">
        <v>0</v>
      </c>
    </row>
    <row r="19" spans="1:7" ht="17.25" customHeight="1">
      <c r="A19" s="103" t="s">
        <v>390</v>
      </c>
      <c r="B19" s="103" t="s">
        <v>391</v>
      </c>
      <c r="C19" s="103" t="s">
        <v>378</v>
      </c>
      <c r="D19" s="103" t="s">
        <v>147</v>
      </c>
      <c r="E19" s="104">
        <f t="shared" si="0"/>
        <v>2.07</v>
      </c>
      <c r="F19" s="104">
        <v>2.07</v>
      </c>
      <c r="G19" s="104">
        <v>0</v>
      </c>
    </row>
    <row r="20" spans="1:7" ht="17.25" customHeight="1">
      <c r="A20" s="103" t="s">
        <v>392</v>
      </c>
      <c r="B20" s="103" t="s">
        <v>393</v>
      </c>
      <c r="C20" s="103" t="s">
        <v>394</v>
      </c>
      <c r="D20" s="103" t="s">
        <v>139</v>
      </c>
      <c r="E20" s="104">
        <f t="shared" si="0"/>
        <v>15.47</v>
      </c>
      <c r="F20" s="104">
        <v>15.47</v>
      </c>
      <c r="G20" s="104">
        <v>0</v>
      </c>
    </row>
    <row r="21" spans="1:7" ht="17.25" customHeight="1">
      <c r="A21" s="103" t="s">
        <v>392</v>
      </c>
      <c r="B21" s="103" t="s">
        <v>393</v>
      </c>
      <c r="C21" s="103" t="s">
        <v>378</v>
      </c>
      <c r="D21" s="103" t="s">
        <v>147</v>
      </c>
      <c r="E21" s="104">
        <f t="shared" si="0"/>
        <v>15.2</v>
      </c>
      <c r="F21" s="104">
        <v>15.2</v>
      </c>
      <c r="G21" s="104">
        <v>0</v>
      </c>
    </row>
    <row r="22" spans="1:7" ht="17.25" customHeight="1">
      <c r="A22" s="103" t="s">
        <v>395</v>
      </c>
      <c r="B22" s="103" t="s">
        <v>396</v>
      </c>
      <c r="C22" s="103" t="s">
        <v>397</v>
      </c>
      <c r="D22" s="103" t="s">
        <v>140</v>
      </c>
      <c r="E22" s="104">
        <f t="shared" si="0"/>
        <v>51.68</v>
      </c>
      <c r="F22" s="104">
        <v>51.68</v>
      </c>
      <c r="G22" s="104">
        <v>0</v>
      </c>
    </row>
    <row r="23" spans="1:7" ht="17.25" customHeight="1">
      <c r="A23" s="103" t="s">
        <v>395</v>
      </c>
      <c r="B23" s="103" t="s">
        <v>396</v>
      </c>
      <c r="C23" s="103" t="s">
        <v>378</v>
      </c>
      <c r="D23" s="103" t="s">
        <v>147</v>
      </c>
      <c r="E23" s="104">
        <f t="shared" si="0"/>
        <v>48.05</v>
      </c>
      <c r="F23" s="104">
        <v>48.05</v>
      </c>
      <c r="G23" s="104">
        <v>0</v>
      </c>
    </row>
    <row r="24" spans="1:7" ht="17.25" customHeight="1">
      <c r="A24" s="103" t="s">
        <v>398</v>
      </c>
      <c r="B24" s="103" t="s">
        <v>399</v>
      </c>
      <c r="C24" s="103" t="s">
        <v>316</v>
      </c>
      <c r="D24" s="103" t="s">
        <v>316</v>
      </c>
      <c r="E24" s="104">
        <f>E25+E26+E27+E28+E29+E30+E31+E32+E33+E34+E35+E36+E37+E38+E39+E40+E41+E42+E43+E44</f>
        <v>62.749999999999986</v>
      </c>
      <c r="F24" s="104">
        <f>F25+F26+F27+F28+F29+F30+F31+F32+F33+F34+F35+F36+F37+F38+F39+F40+F41+F42+F43+F44</f>
        <v>10.1</v>
      </c>
      <c r="G24" s="104">
        <f>G25+G26+G27+G28+G29+G30+G31+G32+G33+G34+G35+G36+G37+G38+G39+G40+G41+G42+G43+G44</f>
        <v>52.64999999999999</v>
      </c>
    </row>
    <row r="25" spans="1:7" ht="12.75" customHeight="1">
      <c r="A25" s="103" t="s">
        <v>400</v>
      </c>
      <c r="B25" s="103" t="s">
        <v>401</v>
      </c>
      <c r="C25" s="103" t="s">
        <v>402</v>
      </c>
      <c r="D25" s="103" t="s">
        <v>141</v>
      </c>
      <c r="E25" s="104">
        <f t="shared" si="0"/>
        <v>10.79</v>
      </c>
      <c r="F25" s="104">
        <v>0</v>
      </c>
      <c r="G25" s="104">
        <v>10.79</v>
      </c>
    </row>
    <row r="26" spans="1:7" ht="12.75" customHeight="1">
      <c r="A26" s="103" t="s">
        <v>400</v>
      </c>
      <c r="B26" s="103" t="s">
        <v>401</v>
      </c>
      <c r="C26" s="103" t="s">
        <v>403</v>
      </c>
      <c r="D26" s="103" t="s">
        <v>399</v>
      </c>
      <c r="E26" s="104">
        <f t="shared" si="0"/>
        <v>7.24</v>
      </c>
      <c r="F26" s="104">
        <v>0</v>
      </c>
      <c r="G26" s="104">
        <v>7.24</v>
      </c>
    </row>
    <row r="27" spans="1:7" ht="12.75" customHeight="1">
      <c r="A27" s="103" t="s">
        <v>404</v>
      </c>
      <c r="B27" s="103" t="s">
        <v>405</v>
      </c>
      <c r="C27" s="103" t="s">
        <v>402</v>
      </c>
      <c r="D27" s="103" t="s">
        <v>141</v>
      </c>
      <c r="E27" s="104">
        <f t="shared" si="0"/>
        <v>0.85</v>
      </c>
      <c r="F27" s="104">
        <v>0</v>
      </c>
      <c r="G27" s="104">
        <v>0.85</v>
      </c>
    </row>
    <row r="28" spans="1:7" ht="12.75" customHeight="1">
      <c r="A28" s="103" t="s">
        <v>404</v>
      </c>
      <c r="B28" s="103" t="s">
        <v>405</v>
      </c>
      <c r="C28" s="103" t="s">
        <v>403</v>
      </c>
      <c r="D28" s="103" t="s">
        <v>399</v>
      </c>
      <c r="E28" s="104">
        <f t="shared" si="0"/>
        <v>1.25</v>
      </c>
      <c r="F28" s="104">
        <v>0</v>
      </c>
      <c r="G28" s="104">
        <v>1.25</v>
      </c>
    </row>
    <row r="29" spans="1:7" ht="12.75" customHeight="1">
      <c r="A29" s="103" t="s">
        <v>406</v>
      </c>
      <c r="B29" s="103" t="s">
        <v>407</v>
      </c>
      <c r="C29" s="103" t="s">
        <v>402</v>
      </c>
      <c r="D29" s="103" t="s">
        <v>141</v>
      </c>
      <c r="E29" s="104">
        <f t="shared" si="0"/>
        <v>1.23</v>
      </c>
      <c r="F29" s="104">
        <v>0</v>
      </c>
      <c r="G29" s="104">
        <v>1.23</v>
      </c>
    </row>
    <row r="30" spans="1:7" ht="12.75" customHeight="1">
      <c r="A30" s="103" t="s">
        <v>406</v>
      </c>
      <c r="B30" s="103" t="s">
        <v>407</v>
      </c>
      <c r="C30" s="103" t="s">
        <v>403</v>
      </c>
      <c r="D30" s="103" t="s">
        <v>399</v>
      </c>
      <c r="E30" s="104">
        <f t="shared" si="0"/>
        <v>0.54</v>
      </c>
      <c r="F30" s="104">
        <v>0</v>
      </c>
      <c r="G30" s="104">
        <v>0.54</v>
      </c>
    </row>
    <row r="31" spans="1:7" ht="12.75" customHeight="1">
      <c r="A31" s="103" t="s">
        <v>408</v>
      </c>
      <c r="B31" s="103" t="s">
        <v>409</v>
      </c>
      <c r="C31" s="103" t="s">
        <v>402</v>
      </c>
      <c r="D31" s="103" t="s">
        <v>141</v>
      </c>
      <c r="E31" s="104">
        <f t="shared" si="0"/>
        <v>5.93</v>
      </c>
      <c r="F31" s="104">
        <v>0</v>
      </c>
      <c r="G31" s="104">
        <v>5.93</v>
      </c>
    </row>
    <row r="32" spans="1:7" ht="12.75" customHeight="1">
      <c r="A32" s="103" t="s">
        <v>408</v>
      </c>
      <c r="B32" s="103" t="s">
        <v>409</v>
      </c>
      <c r="C32" s="103" t="s">
        <v>403</v>
      </c>
      <c r="D32" s="103" t="s">
        <v>399</v>
      </c>
      <c r="E32" s="104">
        <f t="shared" si="0"/>
        <v>3.81</v>
      </c>
      <c r="F32" s="104">
        <v>0</v>
      </c>
      <c r="G32" s="104">
        <v>3.81</v>
      </c>
    </row>
    <row r="33" spans="1:7" ht="12.75" customHeight="1">
      <c r="A33" s="103" t="s">
        <v>410</v>
      </c>
      <c r="B33" s="103" t="s">
        <v>411</v>
      </c>
      <c r="C33" s="103" t="s">
        <v>403</v>
      </c>
      <c r="D33" s="103" t="s">
        <v>399</v>
      </c>
      <c r="E33" s="104">
        <f t="shared" si="0"/>
        <v>0.27</v>
      </c>
      <c r="F33" s="104">
        <v>0</v>
      </c>
      <c r="G33" s="104">
        <v>0.27</v>
      </c>
    </row>
    <row r="34" spans="1:7" ht="12.75" customHeight="1">
      <c r="A34" s="103" t="s">
        <v>412</v>
      </c>
      <c r="B34" s="103" t="s">
        <v>413</v>
      </c>
      <c r="C34" s="103" t="s">
        <v>402</v>
      </c>
      <c r="D34" s="103" t="s">
        <v>141</v>
      </c>
      <c r="E34" s="104">
        <f t="shared" si="0"/>
        <v>0.6</v>
      </c>
      <c r="F34" s="104">
        <v>0</v>
      </c>
      <c r="G34" s="104">
        <v>0.6</v>
      </c>
    </row>
    <row r="35" spans="1:7" ht="12.75" customHeight="1">
      <c r="A35" s="103" t="s">
        <v>414</v>
      </c>
      <c r="B35" s="103" t="s">
        <v>415</v>
      </c>
      <c r="C35" s="103" t="s">
        <v>416</v>
      </c>
      <c r="D35" s="103" t="s">
        <v>142</v>
      </c>
      <c r="E35" s="104">
        <f t="shared" si="0"/>
        <v>0</v>
      </c>
      <c r="F35" s="104">
        <v>0</v>
      </c>
      <c r="G35" s="104">
        <v>0</v>
      </c>
    </row>
    <row r="36" spans="1:7" ht="12.75" customHeight="1">
      <c r="A36" s="103" t="s">
        <v>417</v>
      </c>
      <c r="B36" s="103" t="s">
        <v>418</v>
      </c>
      <c r="C36" s="103" t="s">
        <v>419</v>
      </c>
      <c r="D36" s="103" t="s">
        <v>144</v>
      </c>
      <c r="E36" s="104">
        <f t="shared" si="0"/>
        <v>1.3</v>
      </c>
      <c r="F36" s="104">
        <v>0</v>
      </c>
      <c r="G36" s="104">
        <v>1.3</v>
      </c>
    </row>
    <row r="37" spans="1:7" ht="12.75" customHeight="1">
      <c r="A37" s="103" t="s">
        <v>417</v>
      </c>
      <c r="B37" s="103" t="s">
        <v>418</v>
      </c>
      <c r="C37" s="103" t="s">
        <v>403</v>
      </c>
      <c r="D37" s="103" t="s">
        <v>399</v>
      </c>
      <c r="E37" s="104">
        <f t="shared" si="0"/>
        <v>0.3</v>
      </c>
      <c r="F37" s="104">
        <v>0</v>
      </c>
      <c r="G37" s="104">
        <v>0.3</v>
      </c>
    </row>
    <row r="38" spans="1:7" ht="12.75" customHeight="1">
      <c r="A38" s="103" t="s">
        <v>420</v>
      </c>
      <c r="B38" s="103" t="s">
        <v>421</v>
      </c>
      <c r="C38" s="103" t="s">
        <v>402</v>
      </c>
      <c r="D38" s="103" t="s">
        <v>141</v>
      </c>
      <c r="E38" s="104">
        <f t="shared" si="0"/>
        <v>4.69</v>
      </c>
      <c r="F38" s="104">
        <v>0</v>
      </c>
      <c r="G38" s="104">
        <v>4.69</v>
      </c>
    </row>
    <row r="39" spans="1:7" ht="12.75" customHeight="1">
      <c r="A39" s="103" t="s">
        <v>420</v>
      </c>
      <c r="B39" s="103" t="s">
        <v>421</v>
      </c>
      <c r="C39" s="103" t="s">
        <v>403</v>
      </c>
      <c r="D39" s="103" t="s">
        <v>399</v>
      </c>
      <c r="E39" s="104">
        <f t="shared" si="0"/>
        <v>1.91</v>
      </c>
      <c r="F39" s="104">
        <v>0</v>
      </c>
      <c r="G39" s="104">
        <v>1.91</v>
      </c>
    </row>
    <row r="40" spans="1:7" ht="12.75" customHeight="1">
      <c r="A40" s="103" t="s">
        <v>422</v>
      </c>
      <c r="B40" s="103" t="s">
        <v>423</v>
      </c>
      <c r="C40" s="103" t="s">
        <v>402</v>
      </c>
      <c r="D40" s="103" t="s">
        <v>141</v>
      </c>
      <c r="E40" s="104">
        <f t="shared" si="0"/>
        <v>10.1</v>
      </c>
      <c r="F40" s="104">
        <v>10.1</v>
      </c>
      <c r="G40" s="104">
        <v>0</v>
      </c>
    </row>
    <row r="41" spans="1:7" ht="12.75" customHeight="1">
      <c r="A41" s="103" t="s">
        <v>422</v>
      </c>
      <c r="B41" s="103" t="s">
        <v>423</v>
      </c>
      <c r="C41" s="103" t="s">
        <v>424</v>
      </c>
      <c r="D41" s="103" t="s">
        <v>280</v>
      </c>
      <c r="E41" s="104">
        <f t="shared" si="0"/>
        <v>0</v>
      </c>
      <c r="F41" s="104">
        <v>0</v>
      </c>
      <c r="G41" s="104">
        <v>0</v>
      </c>
    </row>
    <row r="42" spans="1:7" ht="12.75" customHeight="1">
      <c r="A42" s="103" t="s">
        <v>422</v>
      </c>
      <c r="B42" s="103" t="s">
        <v>423</v>
      </c>
      <c r="C42" s="103" t="s">
        <v>403</v>
      </c>
      <c r="D42" s="103" t="s">
        <v>399</v>
      </c>
      <c r="E42" s="104">
        <f t="shared" si="0"/>
        <v>0</v>
      </c>
      <c r="F42" s="104">
        <v>0</v>
      </c>
      <c r="G42" s="104">
        <v>0</v>
      </c>
    </row>
    <row r="43" spans="1:7" ht="12.75" customHeight="1">
      <c r="A43" s="103" t="s">
        <v>425</v>
      </c>
      <c r="B43" s="103" t="s">
        <v>426</v>
      </c>
      <c r="C43" s="103" t="s">
        <v>424</v>
      </c>
      <c r="D43" s="103" t="s">
        <v>280</v>
      </c>
      <c r="E43" s="104">
        <f t="shared" si="0"/>
        <v>9.05</v>
      </c>
      <c r="F43" s="104">
        <v>0</v>
      </c>
      <c r="G43" s="104">
        <v>9.05</v>
      </c>
    </row>
    <row r="44" spans="1:7" ht="12.75" customHeight="1">
      <c r="A44" s="103" t="s">
        <v>425</v>
      </c>
      <c r="B44" s="103" t="s">
        <v>426</v>
      </c>
      <c r="C44" s="103" t="s">
        <v>403</v>
      </c>
      <c r="D44" s="103" t="s">
        <v>399</v>
      </c>
      <c r="E44" s="104">
        <f t="shared" si="0"/>
        <v>2.89</v>
      </c>
      <c r="F44" s="104">
        <v>0</v>
      </c>
      <c r="G44" s="104">
        <v>2.89</v>
      </c>
    </row>
    <row r="45" spans="1:7" ht="12.75" customHeight="1">
      <c r="A45" s="103" t="s">
        <v>427</v>
      </c>
      <c r="B45" s="103" t="s">
        <v>148</v>
      </c>
      <c r="C45" s="103" t="s">
        <v>316</v>
      </c>
      <c r="D45" s="103" t="s">
        <v>316</v>
      </c>
      <c r="E45" s="104">
        <f>E46+E47+E48+E49+E50+E51</f>
        <v>90.79</v>
      </c>
      <c r="F45" s="104">
        <f>F46+F47+F48+F49+F50+F51</f>
        <v>90.79</v>
      </c>
      <c r="G45" s="104">
        <f>G46+G47+G48+G49+G50+G51</f>
        <v>0</v>
      </c>
    </row>
    <row r="46" spans="1:7" ht="12.75" customHeight="1">
      <c r="A46" s="103" t="s">
        <v>428</v>
      </c>
      <c r="B46" s="103" t="s">
        <v>429</v>
      </c>
      <c r="C46" s="103" t="s">
        <v>430</v>
      </c>
      <c r="D46" s="103" t="s">
        <v>150</v>
      </c>
      <c r="E46" s="104">
        <f t="shared" si="0"/>
        <v>12.99</v>
      </c>
      <c r="F46" s="104">
        <v>12.99</v>
      </c>
      <c r="G46" s="104">
        <v>0</v>
      </c>
    </row>
    <row r="47" spans="1:7" ht="12.75" customHeight="1">
      <c r="A47" s="103" t="s">
        <v>431</v>
      </c>
      <c r="B47" s="103" t="s">
        <v>432</v>
      </c>
      <c r="C47" s="103" t="s">
        <v>430</v>
      </c>
      <c r="D47" s="103" t="s">
        <v>150</v>
      </c>
      <c r="E47" s="104">
        <f t="shared" si="0"/>
        <v>22.62</v>
      </c>
      <c r="F47" s="104">
        <v>22.62</v>
      </c>
      <c r="G47" s="104">
        <v>0</v>
      </c>
    </row>
    <row r="48" spans="1:7" ht="12.75" customHeight="1">
      <c r="A48" s="103" t="s">
        <v>433</v>
      </c>
      <c r="B48" s="103" t="s">
        <v>434</v>
      </c>
      <c r="C48" s="103" t="s">
        <v>435</v>
      </c>
      <c r="D48" s="103" t="s">
        <v>149</v>
      </c>
      <c r="E48" s="104">
        <f t="shared" si="0"/>
        <v>39.91</v>
      </c>
      <c r="F48" s="104">
        <v>39.91</v>
      </c>
      <c r="G48" s="104">
        <v>0</v>
      </c>
    </row>
    <row r="49" spans="1:7" ht="12.75" customHeight="1">
      <c r="A49" s="103" t="s">
        <v>436</v>
      </c>
      <c r="B49" s="103" t="s">
        <v>437</v>
      </c>
      <c r="C49" s="103" t="s">
        <v>435</v>
      </c>
      <c r="D49" s="103" t="s">
        <v>149</v>
      </c>
      <c r="E49" s="104">
        <f t="shared" si="0"/>
        <v>15.04</v>
      </c>
      <c r="F49" s="104">
        <v>15.04</v>
      </c>
      <c r="G49" s="104">
        <v>0</v>
      </c>
    </row>
    <row r="50" spans="1:7" ht="12.75" customHeight="1">
      <c r="A50" s="103" t="s">
        <v>438</v>
      </c>
      <c r="B50" s="103" t="s">
        <v>439</v>
      </c>
      <c r="C50" s="103" t="s">
        <v>435</v>
      </c>
      <c r="D50" s="103" t="s">
        <v>149</v>
      </c>
      <c r="E50" s="104">
        <f t="shared" si="0"/>
        <v>0.23</v>
      </c>
      <c r="F50" s="104">
        <v>0.23</v>
      </c>
      <c r="G50" s="104">
        <v>0</v>
      </c>
    </row>
    <row r="51" spans="1:7" ht="12.75" customHeight="1">
      <c r="A51" s="103" t="s">
        <v>440</v>
      </c>
      <c r="B51" s="103" t="s">
        <v>441</v>
      </c>
      <c r="C51" s="103" t="s">
        <v>442</v>
      </c>
      <c r="D51" s="103" t="s">
        <v>443</v>
      </c>
      <c r="E51" s="104">
        <f t="shared" si="0"/>
        <v>0</v>
      </c>
      <c r="F51" s="104">
        <v>0</v>
      </c>
      <c r="G51" s="104">
        <v>0</v>
      </c>
    </row>
  </sheetData>
  <sheetProtection/>
  <mergeCells count="1">
    <mergeCell ref="A2:F2"/>
  </mergeCells>
  <printOptions horizontalCentered="1"/>
  <pageMargins left="0.59" right="0.59" top="0.7900000000000001" bottom="0.7900000000000001"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C13" sqref="C13:C14"/>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40" t="s">
        <v>19</v>
      </c>
      <c r="B1" s="41"/>
      <c r="C1" s="41"/>
      <c r="D1" s="41"/>
      <c r="E1" s="41"/>
      <c r="F1" s="42"/>
    </row>
    <row r="2" spans="1:6" ht="16.5" customHeight="1">
      <c r="A2" s="140" t="s">
        <v>305</v>
      </c>
      <c r="B2" s="140"/>
      <c r="C2" s="140"/>
      <c r="D2" s="140"/>
      <c r="E2" s="140"/>
      <c r="F2" s="140"/>
    </row>
    <row r="3" spans="1:6" ht="16.5" customHeight="1">
      <c r="A3" s="141"/>
      <c r="B3" s="141"/>
      <c r="C3" s="43"/>
      <c r="D3" s="43"/>
      <c r="E3" s="44"/>
      <c r="F3" s="44" t="s">
        <v>30</v>
      </c>
    </row>
    <row r="4" spans="1:6" ht="16.5" customHeight="1">
      <c r="A4" s="142" t="s">
        <v>31</v>
      </c>
      <c r="B4" s="142"/>
      <c r="C4" s="142" t="s">
        <v>32</v>
      </c>
      <c r="D4" s="142"/>
      <c r="E4" s="142"/>
      <c r="F4" s="142"/>
    </row>
    <row r="5" spans="1:6" ht="16.5" customHeight="1">
      <c r="A5" s="45" t="s">
        <v>33</v>
      </c>
      <c r="B5" s="45" t="s">
        <v>34</v>
      </c>
      <c r="C5" s="45" t="s">
        <v>35</v>
      </c>
      <c r="D5" s="46" t="s">
        <v>34</v>
      </c>
      <c r="E5" s="45" t="s">
        <v>36</v>
      </c>
      <c r="F5" s="45" t="s">
        <v>34</v>
      </c>
    </row>
    <row r="6" spans="1:6" ht="16.5" customHeight="1">
      <c r="A6" s="47" t="s">
        <v>151</v>
      </c>
      <c r="B6" s="48"/>
      <c r="C6" s="49" t="s">
        <v>152</v>
      </c>
      <c r="D6" s="9"/>
      <c r="E6" s="50" t="s">
        <v>153</v>
      </c>
      <c r="F6" s="6">
        <f>SUM(F7:F10)</f>
        <v>0</v>
      </c>
    </row>
    <row r="7" spans="1:6" ht="16.5" customHeight="1">
      <c r="A7" s="51"/>
      <c r="B7" s="48"/>
      <c r="C7" s="49" t="s">
        <v>154</v>
      </c>
      <c r="D7" s="9"/>
      <c r="E7" s="52" t="s">
        <v>155</v>
      </c>
      <c r="F7" s="8"/>
    </row>
    <row r="8" spans="1:8" ht="16.5" customHeight="1">
      <c r="A8" s="51"/>
      <c r="B8" s="48"/>
      <c r="C8" s="49" t="s">
        <v>156</v>
      </c>
      <c r="D8" s="9"/>
      <c r="E8" s="52" t="s">
        <v>157</v>
      </c>
      <c r="F8" s="8"/>
      <c r="H8" s="2"/>
    </row>
    <row r="9" spans="1:6" ht="16.5" customHeight="1">
      <c r="A9" s="47"/>
      <c r="B9" s="48"/>
      <c r="C9" s="49" t="s">
        <v>158</v>
      </c>
      <c r="D9" s="9"/>
      <c r="E9" s="52" t="s">
        <v>159</v>
      </c>
      <c r="F9" s="8"/>
    </row>
    <row r="10" spans="1:7" ht="16.5" customHeight="1">
      <c r="A10" s="47"/>
      <c r="B10" s="48"/>
      <c r="C10" s="49" t="s">
        <v>160</v>
      </c>
      <c r="D10" s="9"/>
      <c r="E10" s="52" t="s">
        <v>161</v>
      </c>
      <c r="F10" s="8"/>
      <c r="G10" s="2"/>
    </row>
    <row r="11" spans="1:7" ht="16.5" customHeight="1">
      <c r="A11" s="51"/>
      <c r="B11" s="48"/>
      <c r="C11" s="49" t="s">
        <v>162</v>
      </c>
      <c r="D11" s="9"/>
      <c r="E11" s="52" t="s">
        <v>163</v>
      </c>
      <c r="F11" s="6">
        <f>SUM(F12:F21)</f>
        <v>0</v>
      </c>
      <c r="G11" s="2"/>
    </row>
    <row r="12" spans="1:7" ht="16.5" customHeight="1">
      <c r="A12" s="51"/>
      <c r="B12" s="48"/>
      <c r="C12" s="49" t="s">
        <v>164</v>
      </c>
      <c r="D12" s="9"/>
      <c r="E12" s="52" t="s">
        <v>155</v>
      </c>
      <c r="F12" s="8"/>
      <c r="G12" s="2"/>
    </row>
    <row r="13" spans="1:7" ht="16.5" customHeight="1">
      <c r="A13" s="53"/>
      <c r="B13" s="48"/>
      <c r="C13" s="49" t="s">
        <v>165</v>
      </c>
      <c r="D13" s="9"/>
      <c r="E13" s="52" t="s">
        <v>157</v>
      </c>
      <c r="F13" s="8"/>
      <c r="G13" s="2"/>
    </row>
    <row r="14" spans="1:6" ht="16.5" customHeight="1">
      <c r="A14" s="53"/>
      <c r="B14" s="48"/>
      <c r="C14" s="49" t="s">
        <v>166</v>
      </c>
      <c r="D14" s="9"/>
      <c r="E14" s="52" t="s">
        <v>159</v>
      </c>
      <c r="F14" s="8"/>
    </row>
    <row r="15" spans="1:6" ht="16.5" customHeight="1">
      <c r="A15" s="53"/>
      <c r="B15" s="48"/>
      <c r="C15" s="49" t="s">
        <v>167</v>
      </c>
      <c r="D15" s="9"/>
      <c r="E15" s="52" t="s">
        <v>168</v>
      </c>
      <c r="F15" s="8"/>
    </row>
    <row r="16" spans="1:8" ht="16.5" customHeight="1">
      <c r="A16" s="35"/>
      <c r="B16" s="54"/>
      <c r="C16" s="49" t="s">
        <v>169</v>
      </c>
      <c r="D16" s="9"/>
      <c r="E16" s="52" t="s">
        <v>170</v>
      </c>
      <c r="F16" s="8"/>
      <c r="H16" s="2"/>
    </row>
    <row r="17" spans="1:6" ht="16.5" customHeight="1">
      <c r="A17" s="7"/>
      <c r="B17" s="54"/>
      <c r="C17" s="49" t="s">
        <v>171</v>
      </c>
      <c r="D17" s="9"/>
      <c r="E17" s="52" t="s">
        <v>172</v>
      </c>
      <c r="F17" s="8"/>
    </row>
    <row r="18" spans="1:6" ht="16.5" customHeight="1">
      <c r="A18" s="7"/>
      <c r="B18" s="54"/>
      <c r="C18" s="49" t="s">
        <v>173</v>
      </c>
      <c r="D18" s="9"/>
      <c r="E18" s="52" t="s">
        <v>174</v>
      </c>
      <c r="F18" s="8"/>
    </row>
    <row r="19" spans="1:6" ht="16.5" customHeight="1">
      <c r="A19" s="53"/>
      <c r="B19" s="54"/>
      <c r="C19" s="49" t="s">
        <v>175</v>
      </c>
      <c r="D19" s="9"/>
      <c r="E19" s="52" t="s">
        <v>176</v>
      </c>
      <c r="F19" s="8"/>
    </row>
    <row r="20" spans="1:6" ht="16.5" customHeight="1">
      <c r="A20" s="53"/>
      <c r="B20" s="48"/>
      <c r="C20" s="49" t="s">
        <v>177</v>
      </c>
      <c r="D20" s="9"/>
      <c r="E20" s="52" t="s">
        <v>178</v>
      </c>
      <c r="F20" s="8"/>
    </row>
    <row r="21" spans="1:6" ht="16.5" customHeight="1">
      <c r="A21" s="35"/>
      <c r="B21" s="48"/>
      <c r="C21" s="7"/>
      <c r="D21" s="9"/>
      <c r="E21" s="52" t="s">
        <v>179</v>
      </c>
      <c r="F21" s="8"/>
    </row>
    <row r="22" spans="1:6" ht="16.5" customHeight="1">
      <c r="A22" s="7"/>
      <c r="B22" s="48"/>
      <c r="C22" s="7"/>
      <c r="D22" s="9"/>
      <c r="E22" s="55" t="s">
        <v>180</v>
      </c>
      <c r="F22" s="8"/>
    </row>
    <row r="23" spans="1:6" ht="16.5" customHeight="1">
      <c r="A23" s="7"/>
      <c r="B23" s="48"/>
      <c r="C23" s="7"/>
      <c r="D23" s="9"/>
      <c r="E23" s="55" t="s">
        <v>181</v>
      </c>
      <c r="F23" s="8"/>
    </row>
    <row r="24" spans="1:6" ht="16.5" customHeight="1">
      <c r="A24" s="7"/>
      <c r="B24" s="48"/>
      <c r="C24" s="49"/>
      <c r="D24" s="56"/>
      <c r="E24" s="55" t="s">
        <v>182</v>
      </c>
      <c r="F24" s="8"/>
    </row>
    <row r="25" spans="1:6" ht="16.5" customHeight="1">
      <c r="A25" s="7"/>
      <c r="B25" s="48"/>
      <c r="C25" s="49"/>
      <c r="D25" s="56"/>
      <c r="E25" s="47"/>
      <c r="F25" s="57"/>
    </row>
    <row r="26" spans="1:6" ht="16.5" customHeight="1">
      <c r="A26" s="46" t="s">
        <v>94</v>
      </c>
      <c r="B26" s="58">
        <f>B6</f>
        <v>0</v>
      </c>
      <c r="C26" s="46" t="s">
        <v>95</v>
      </c>
      <c r="D26" s="59">
        <f>SUM(D6:D20)</f>
        <v>0</v>
      </c>
      <c r="E26" s="46" t="s">
        <v>95</v>
      </c>
      <c r="F26" s="60">
        <f>SUM(F6,F11,F21,F22,F23)</f>
        <v>0</v>
      </c>
    </row>
    <row r="27" spans="2:6" ht="12.75" customHeight="1">
      <c r="B27" s="2"/>
      <c r="D27" s="2"/>
      <c r="F27" s="2"/>
    </row>
    <row r="28" spans="2:6" ht="12.75" customHeight="1">
      <c r="B28" s="2"/>
      <c r="D28" s="2"/>
      <c r="F28" s="2"/>
    </row>
    <row r="29" spans="2:6" ht="12.75" customHeight="1">
      <c r="B29" s="2"/>
      <c r="D29" s="2"/>
      <c r="F29" s="2"/>
    </row>
    <row r="30" spans="2:6" ht="12.75" customHeight="1">
      <c r="B30" s="2"/>
      <c r="D30" s="2"/>
      <c r="F30" s="2"/>
    </row>
    <row r="31" spans="2:6" ht="12.75" customHeight="1">
      <c r="B31" s="2"/>
      <c r="D31" s="2"/>
      <c r="F31" s="2"/>
    </row>
    <row r="32" spans="2:6" ht="12.75" customHeight="1">
      <c r="B32" s="2"/>
      <c r="D32" s="2"/>
      <c r="F32" s="2"/>
    </row>
    <row r="33" spans="2:6" ht="12.75" customHeight="1">
      <c r="B33" s="2"/>
      <c r="D33" s="2"/>
      <c r="F33" s="2"/>
    </row>
    <row r="34" spans="2:6" ht="12.75" customHeight="1">
      <c r="B34" s="2"/>
      <c r="D34" s="2"/>
      <c r="F34" s="2"/>
    </row>
    <row r="35" spans="2:6" ht="12.75" customHeight="1">
      <c r="B35" s="2"/>
      <c r="D35" s="2"/>
      <c r="F35" s="2"/>
    </row>
    <row r="36" spans="2:6" ht="12.75" customHeight="1">
      <c r="B36" s="2"/>
      <c r="D36" s="2"/>
      <c r="F36" s="2"/>
    </row>
    <row r="37" spans="2:6" ht="12.75" customHeight="1">
      <c r="B37" s="2"/>
      <c r="D37" s="2"/>
      <c r="F37" s="2"/>
    </row>
    <row r="38" spans="2:6" ht="12.75" customHeight="1">
      <c r="B38" s="2"/>
      <c r="D38" s="2"/>
      <c r="F38" s="2"/>
    </row>
    <row r="39" spans="2:4" ht="12.75" customHeight="1">
      <c r="B39" s="2"/>
      <c r="D39" s="2"/>
    </row>
    <row r="40" spans="2:4" ht="12.75" customHeight="1">
      <c r="B40" s="2"/>
      <c r="D40" s="2"/>
    </row>
    <row r="41" spans="2:4" ht="12.75" customHeight="1">
      <c r="B41" s="2"/>
      <c r="D41" s="2"/>
    </row>
    <row r="42" ht="12.75" customHeight="1">
      <c r="B42" s="2"/>
    </row>
    <row r="43" ht="12.75" customHeight="1">
      <c r="B43" s="2"/>
    </row>
    <row r="44" ht="12.75" customHeight="1">
      <c r="B44" s="2"/>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zoomScalePageLayoutView="0" workbookViewId="0" topLeftCell="A4">
      <selection activeCell="C27" sqref="C27"/>
    </sheetView>
  </sheetViews>
  <sheetFormatPr defaultColWidth="9.16015625" defaultRowHeight="12.75" customHeight="1"/>
  <cols>
    <col min="1" max="1" width="22.83203125" style="3" customWidth="1"/>
    <col min="2" max="2" width="51.66015625" style="3" customWidth="1"/>
    <col min="3" max="3" width="29.66015625" style="3" customWidth="1"/>
    <col min="4" max="4" width="71.5" style="3" customWidth="1"/>
    <col min="5" max="16384" width="9.16015625" style="3" customWidth="1"/>
  </cols>
  <sheetData>
    <row r="1" ht="30" customHeight="1">
      <c r="A1" s="100" t="s">
        <v>22</v>
      </c>
    </row>
    <row r="2" spans="1:4" ht="28.5" customHeight="1">
      <c r="A2" s="153" t="s">
        <v>306</v>
      </c>
      <c r="B2" s="153"/>
      <c r="C2" s="153"/>
      <c r="D2" s="153"/>
    </row>
    <row r="3" ht="22.5" customHeight="1">
      <c r="D3" s="3" t="s">
        <v>30</v>
      </c>
    </row>
    <row r="4" spans="1:4" ht="22.5" customHeight="1">
      <c r="A4" s="4" t="s">
        <v>105</v>
      </c>
      <c r="B4" s="32" t="s">
        <v>183</v>
      </c>
      <c r="C4" s="4" t="s">
        <v>184</v>
      </c>
      <c r="D4" s="4" t="s">
        <v>185</v>
      </c>
    </row>
    <row r="5" spans="1:4" ht="19.5" customHeight="1">
      <c r="A5" s="39" t="s">
        <v>120</v>
      </c>
      <c r="B5" s="39" t="s">
        <v>120</v>
      </c>
      <c r="C5" s="39" t="s">
        <v>120</v>
      </c>
      <c r="D5" s="33" t="s">
        <v>120</v>
      </c>
    </row>
    <row r="6" spans="1:4" ht="19.5" customHeight="1">
      <c r="A6" s="39" t="s">
        <v>110</v>
      </c>
      <c r="B6" s="39"/>
      <c r="C6" s="111">
        <f>C7+C8+C9+C10+C11+C12+C13+C14+C15+C16</f>
        <v>32530000</v>
      </c>
      <c r="D6" s="114"/>
    </row>
    <row r="7" spans="1:4" ht="19.5" customHeight="1">
      <c r="A7" s="115" t="s">
        <v>450</v>
      </c>
      <c r="B7" s="115" t="s">
        <v>186</v>
      </c>
      <c r="C7" s="112">
        <v>100000</v>
      </c>
      <c r="D7" s="114" t="s">
        <v>461</v>
      </c>
    </row>
    <row r="8" spans="1:4" ht="19.5" customHeight="1">
      <c r="A8" s="115" t="s">
        <v>450</v>
      </c>
      <c r="B8" s="115" t="s">
        <v>187</v>
      </c>
      <c r="C8" s="112">
        <v>100000</v>
      </c>
      <c r="D8" s="114" t="s">
        <v>462</v>
      </c>
    </row>
    <row r="9" spans="1:4" ht="19.5" customHeight="1">
      <c r="A9" s="115" t="s">
        <v>450</v>
      </c>
      <c r="B9" s="115" t="s">
        <v>453</v>
      </c>
      <c r="C9" s="112">
        <v>400000</v>
      </c>
      <c r="D9" s="114" t="s">
        <v>463</v>
      </c>
    </row>
    <row r="10" spans="1:4" ht="19.5" customHeight="1">
      <c r="A10" s="115" t="s">
        <v>450</v>
      </c>
      <c r="B10" s="115" t="s">
        <v>454</v>
      </c>
      <c r="C10" s="112">
        <v>600000</v>
      </c>
      <c r="D10" s="114" t="s">
        <v>464</v>
      </c>
    </row>
    <row r="11" spans="1:4" ht="19.5" customHeight="1">
      <c r="A11" s="115" t="s">
        <v>450</v>
      </c>
      <c r="B11" s="115" t="s">
        <v>189</v>
      </c>
      <c r="C11" s="112">
        <v>4540000</v>
      </c>
      <c r="D11" s="114" t="s">
        <v>465</v>
      </c>
    </row>
    <row r="12" spans="1:4" ht="24.75" customHeight="1">
      <c r="A12" s="115" t="s">
        <v>450</v>
      </c>
      <c r="B12" s="115" t="s">
        <v>455</v>
      </c>
      <c r="C12" s="112">
        <v>25000000</v>
      </c>
      <c r="D12" s="114" t="s">
        <v>466</v>
      </c>
    </row>
    <row r="13" spans="1:4" s="61" customFormat="1" ht="24" customHeight="1">
      <c r="A13" s="116" t="s">
        <v>450</v>
      </c>
      <c r="B13" s="116" t="s">
        <v>456</v>
      </c>
      <c r="C13" s="117">
        <v>800000</v>
      </c>
      <c r="D13" s="118" t="s">
        <v>467</v>
      </c>
    </row>
    <row r="14" spans="1:4" ht="33" customHeight="1">
      <c r="A14" s="115" t="s">
        <v>450</v>
      </c>
      <c r="B14" s="115" t="s">
        <v>457</v>
      </c>
      <c r="C14" s="112">
        <v>250000</v>
      </c>
      <c r="D14" s="119" t="s">
        <v>468</v>
      </c>
    </row>
    <row r="15" spans="1:4" ht="19.5" customHeight="1">
      <c r="A15" s="115" t="s">
        <v>451</v>
      </c>
      <c r="B15" s="115" t="s">
        <v>188</v>
      </c>
      <c r="C15" s="112">
        <v>590000</v>
      </c>
      <c r="D15" s="119" t="s">
        <v>469</v>
      </c>
    </row>
    <row r="16" spans="1:4" ht="19.5" customHeight="1">
      <c r="A16" s="115" t="s">
        <v>452</v>
      </c>
      <c r="B16" s="115" t="s">
        <v>458</v>
      </c>
      <c r="C16" s="112">
        <v>150000</v>
      </c>
      <c r="D16" s="119" t="s">
        <v>470</v>
      </c>
    </row>
  </sheetData>
  <sheetProtection/>
  <mergeCells count="1">
    <mergeCell ref="A2:D2"/>
  </mergeCells>
  <printOptions horizontalCentered="1"/>
  <pageMargins left="0.59" right="0.59" top="0.7900000000000001" bottom="0.7900000000000001" header="0.5" footer="0.5"/>
  <pageSetup fitToHeight="1000" fitToWidth="1" orientation="landscape"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zoomScalePageLayoutView="0" workbookViewId="0" topLeftCell="A1">
      <selection activeCell="G31" sqref="G31"/>
    </sheetView>
  </sheetViews>
  <sheetFormatPr defaultColWidth="9.16015625" defaultRowHeight="12.75" customHeight="1"/>
  <cols>
    <col min="1" max="2" width="7.16015625" style="3" customWidth="1"/>
    <col min="3" max="3" width="15.33203125" style="3" customWidth="1"/>
    <col min="4" max="4" width="16.5" style="3" customWidth="1"/>
    <col min="5" max="5" width="38.16015625" style="3" customWidth="1"/>
    <col min="6" max="6" width="18.83203125" style="3" customWidth="1"/>
    <col min="7" max="7" width="25.16015625" style="3" customWidth="1"/>
    <col min="8" max="8" width="15.83203125" style="3" customWidth="1"/>
    <col min="9" max="9" width="12.16015625" style="3" customWidth="1"/>
    <col min="10" max="11" width="9.16015625" style="3" customWidth="1"/>
    <col min="12" max="12" width="13.83203125" style="3" customWidth="1"/>
    <col min="13" max="13" width="17.33203125" style="3" customWidth="1"/>
    <col min="14" max="255" width="9.16015625" style="3" customWidth="1"/>
    <col min="256" max="16384" width="9.16015625" style="3" customWidth="1"/>
  </cols>
  <sheetData>
    <row r="1" ht="29.25" customHeight="1">
      <c r="A1" s="100" t="s">
        <v>23</v>
      </c>
    </row>
    <row r="2" spans="1:14" ht="23.25" customHeight="1">
      <c r="A2" s="153" t="s">
        <v>307</v>
      </c>
      <c r="B2" s="153"/>
      <c r="C2" s="153"/>
      <c r="D2" s="153"/>
      <c r="E2" s="153"/>
      <c r="F2" s="153"/>
      <c r="G2" s="153"/>
      <c r="H2" s="153"/>
      <c r="I2" s="153"/>
      <c r="J2" s="153"/>
      <c r="K2" s="153"/>
      <c r="L2" s="153"/>
      <c r="M2" s="153"/>
      <c r="N2" s="153"/>
    </row>
    <row r="3" spans="13:14" ht="26.25" customHeight="1">
      <c r="M3" s="159" t="s">
        <v>30</v>
      </c>
      <c r="N3" s="159"/>
    </row>
    <row r="4" spans="1:14" ht="18" customHeight="1">
      <c r="A4" s="145" t="s">
        <v>190</v>
      </c>
      <c r="B4" s="145"/>
      <c r="C4" s="145"/>
      <c r="D4" s="145" t="s">
        <v>105</v>
      </c>
      <c r="E4" s="155" t="s">
        <v>191</v>
      </c>
      <c r="F4" s="145" t="s">
        <v>192</v>
      </c>
      <c r="G4" s="156" t="s">
        <v>193</v>
      </c>
      <c r="H4" s="158" t="s">
        <v>194</v>
      </c>
      <c r="I4" s="145" t="s">
        <v>195</v>
      </c>
      <c r="J4" s="145" t="s">
        <v>136</v>
      </c>
      <c r="K4" s="145"/>
      <c r="L4" s="146" t="s">
        <v>196</v>
      </c>
      <c r="M4" s="145" t="s">
        <v>197</v>
      </c>
      <c r="N4" s="144" t="s">
        <v>198</v>
      </c>
    </row>
    <row r="5" spans="1:14" ht="18" customHeight="1">
      <c r="A5" s="4" t="s">
        <v>199</v>
      </c>
      <c r="B5" s="4" t="s">
        <v>200</v>
      </c>
      <c r="C5" s="4" t="s">
        <v>201</v>
      </c>
      <c r="D5" s="145"/>
      <c r="E5" s="155"/>
      <c r="F5" s="145"/>
      <c r="G5" s="157"/>
      <c r="H5" s="158"/>
      <c r="I5" s="145"/>
      <c r="J5" s="31" t="s">
        <v>199</v>
      </c>
      <c r="K5" s="31" t="s">
        <v>200</v>
      </c>
      <c r="L5" s="148"/>
      <c r="M5" s="145"/>
      <c r="N5" s="144"/>
    </row>
    <row r="6" spans="1:14" ht="18" customHeight="1">
      <c r="A6" s="4" t="s">
        <v>120</v>
      </c>
      <c r="B6" s="4" t="s">
        <v>120</v>
      </c>
      <c r="C6" s="4" t="s">
        <v>120</v>
      </c>
      <c r="D6" s="5" t="s">
        <v>120</v>
      </c>
      <c r="E6" s="5" t="s">
        <v>120</v>
      </c>
      <c r="F6" s="37" t="s">
        <v>120</v>
      </c>
      <c r="G6" s="5" t="s">
        <v>120</v>
      </c>
      <c r="H6" s="5" t="s">
        <v>120</v>
      </c>
      <c r="I6" s="5" t="s">
        <v>120</v>
      </c>
      <c r="J6" s="31" t="s">
        <v>120</v>
      </c>
      <c r="K6" s="31" t="s">
        <v>120</v>
      </c>
      <c r="L6" s="5" t="s">
        <v>120</v>
      </c>
      <c r="M6" s="5" t="s">
        <v>120</v>
      </c>
      <c r="N6" s="5" t="s">
        <v>120</v>
      </c>
    </row>
    <row r="7" spans="1:14" ht="18" customHeight="1">
      <c r="A7" s="4"/>
      <c r="B7" s="4"/>
      <c r="C7" s="4">
        <v>30201</v>
      </c>
      <c r="D7" s="33">
        <v>123001</v>
      </c>
      <c r="E7" s="114" t="s">
        <v>475</v>
      </c>
      <c r="F7" s="114" t="s">
        <v>471</v>
      </c>
      <c r="G7" s="114" t="s">
        <v>475</v>
      </c>
      <c r="H7" s="114" t="s">
        <v>475</v>
      </c>
      <c r="I7" s="114" t="s">
        <v>479</v>
      </c>
      <c r="J7" s="31"/>
      <c r="K7" s="31"/>
      <c r="L7" s="114" t="s">
        <v>483</v>
      </c>
      <c r="M7" s="33">
        <v>6</v>
      </c>
      <c r="N7" s="33"/>
    </row>
    <row r="8" spans="1:14" ht="18" customHeight="1">
      <c r="A8" s="4"/>
      <c r="B8" s="4"/>
      <c r="C8" s="4">
        <v>30201</v>
      </c>
      <c r="D8" s="33">
        <v>123001</v>
      </c>
      <c r="E8" s="119" t="s">
        <v>476</v>
      </c>
      <c r="F8" s="114" t="s">
        <v>471</v>
      </c>
      <c r="G8" s="119" t="s">
        <v>476</v>
      </c>
      <c r="H8" s="119" t="s">
        <v>476</v>
      </c>
      <c r="I8" s="114" t="s">
        <v>480</v>
      </c>
      <c r="J8" s="31"/>
      <c r="K8" s="31"/>
      <c r="L8" s="114" t="s">
        <v>483</v>
      </c>
      <c r="M8" s="33">
        <v>1.5</v>
      </c>
      <c r="N8" s="33"/>
    </row>
    <row r="9" spans="1:14" ht="18" customHeight="1">
      <c r="A9" s="4"/>
      <c r="B9" s="4"/>
      <c r="C9" s="4">
        <v>30201</v>
      </c>
      <c r="D9" s="33">
        <v>123001</v>
      </c>
      <c r="E9" s="119" t="s">
        <v>477</v>
      </c>
      <c r="F9" s="119" t="s">
        <v>472</v>
      </c>
      <c r="G9" s="119" t="s">
        <v>477</v>
      </c>
      <c r="H9" s="119" t="s">
        <v>477</v>
      </c>
      <c r="I9" s="114" t="s">
        <v>480</v>
      </c>
      <c r="J9" s="31"/>
      <c r="K9" s="31"/>
      <c r="L9" s="114" t="s">
        <v>483</v>
      </c>
      <c r="M9" s="33">
        <v>0.7</v>
      </c>
      <c r="N9" s="39"/>
    </row>
    <row r="10" spans="1:14" ht="18" customHeight="1">
      <c r="A10" s="4"/>
      <c r="B10" s="4"/>
      <c r="C10" s="4">
        <v>30201</v>
      </c>
      <c r="D10" s="33">
        <v>123001</v>
      </c>
      <c r="E10" s="119" t="s">
        <v>476</v>
      </c>
      <c r="F10" s="119" t="s">
        <v>473</v>
      </c>
      <c r="G10" s="119" t="s">
        <v>476</v>
      </c>
      <c r="H10" s="119" t="s">
        <v>476</v>
      </c>
      <c r="I10" s="114" t="s">
        <v>481</v>
      </c>
      <c r="J10" s="31"/>
      <c r="K10" s="31"/>
      <c r="L10" s="114" t="s">
        <v>483</v>
      </c>
      <c r="M10" s="33">
        <v>1.2</v>
      </c>
      <c r="N10" s="39"/>
    </row>
    <row r="11" spans="1:14" ht="18" customHeight="1">
      <c r="A11" s="4"/>
      <c r="B11" s="4"/>
      <c r="C11" s="4">
        <v>30201</v>
      </c>
      <c r="D11" s="33">
        <v>123001</v>
      </c>
      <c r="E11" s="114" t="s">
        <v>484</v>
      </c>
      <c r="F11" s="119" t="s">
        <v>474</v>
      </c>
      <c r="G11" s="114" t="s">
        <v>484</v>
      </c>
      <c r="H11" s="114" t="s">
        <v>478</v>
      </c>
      <c r="I11" s="114" t="s">
        <v>482</v>
      </c>
      <c r="J11" s="31"/>
      <c r="K11" s="31"/>
      <c r="L11" s="114" t="s">
        <v>483</v>
      </c>
      <c r="M11" s="33">
        <v>3</v>
      </c>
      <c r="N11" s="39"/>
    </row>
    <row r="12" spans="1:14" ht="18" customHeight="1">
      <c r="A12" s="4"/>
      <c r="B12" s="4"/>
      <c r="C12" s="4">
        <v>3029903</v>
      </c>
      <c r="D12" s="33">
        <v>123001</v>
      </c>
      <c r="E12" s="119" t="s">
        <v>486</v>
      </c>
      <c r="F12" s="119" t="s">
        <v>485</v>
      </c>
      <c r="G12" s="119" t="s">
        <v>486</v>
      </c>
      <c r="H12" s="33"/>
      <c r="I12" s="114" t="s">
        <v>487</v>
      </c>
      <c r="J12" s="31"/>
      <c r="K12" s="31"/>
      <c r="L12" s="114" t="s">
        <v>483</v>
      </c>
      <c r="M12" s="33">
        <v>31</v>
      </c>
      <c r="N12" s="39"/>
    </row>
    <row r="13" spans="1:14" ht="18" customHeight="1">
      <c r="A13" s="4"/>
      <c r="B13" s="4"/>
      <c r="C13" s="4">
        <v>3029903</v>
      </c>
      <c r="D13" s="33">
        <v>123001</v>
      </c>
      <c r="E13" s="119" t="s">
        <v>488</v>
      </c>
      <c r="F13" s="119" t="s">
        <v>485</v>
      </c>
      <c r="G13" s="119" t="s">
        <v>488</v>
      </c>
      <c r="H13" s="33"/>
      <c r="I13" s="114" t="s">
        <v>487</v>
      </c>
      <c r="J13" s="31"/>
      <c r="K13" s="31"/>
      <c r="L13" s="114" t="s">
        <v>483</v>
      </c>
      <c r="M13" s="33">
        <v>22</v>
      </c>
      <c r="N13" s="33"/>
    </row>
    <row r="14" spans="1:14" ht="18" customHeight="1">
      <c r="A14" s="4"/>
      <c r="B14" s="4"/>
      <c r="C14" s="4">
        <v>3029904</v>
      </c>
      <c r="D14" s="33">
        <v>123001</v>
      </c>
      <c r="E14" s="119" t="s">
        <v>489</v>
      </c>
      <c r="F14" s="119" t="s">
        <v>490</v>
      </c>
      <c r="G14" s="119" t="s">
        <v>491</v>
      </c>
      <c r="H14" s="114" t="s">
        <v>492</v>
      </c>
      <c r="I14" s="114" t="s">
        <v>493</v>
      </c>
      <c r="J14" s="31"/>
      <c r="K14" s="31"/>
      <c r="L14" s="114" t="s">
        <v>483</v>
      </c>
      <c r="M14" s="33">
        <v>80</v>
      </c>
      <c r="N14" s="33"/>
    </row>
    <row r="15" ht="12.75" customHeight="1">
      <c r="M15" s="100"/>
    </row>
    <row r="16" ht="12.75" customHeight="1">
      <c r="M16" s="100"/>
    </row>
    <row r="17" ht="12.75" customHeight="1">
      <c r="M17" s="100"/>
    </row>
    <row r="18" ht="12.75" customHeight="1">
      <c r="M18" s="100"/>
    </row>
  </sheetData>
  <sheetProtection/>
  <mergeCells count="13">
    <mergeCell ref="M3:N3"/>
    <mergeCell ref="A4:C4"/>
    <mergeCell ref="J4:K4"/>
    <mergeCell ref="D4:D5"/>
    <mergeCell ref="E4:E5"/>
    <mergeCell ref="F4:F5"/>
    <mergeCell ref="G4:G5"/>
    <mergeCell ref="H4:H5"/>
    <mergeCell ref="A2:N2"/>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AC11"/>
  <sheetViews>
    <sheetView showGridLines="0" showZeros="0" zoomScalePageLayoutView="0" workbookViewId="0" topLeftCell="A1">
      <selection activeCell="W10" sqref="W10"/>
    </sheetView>
  </sheetViews>
  <sheetFormatPr defaultColWidth="9.33203125" defaultRowHeight="12.75" customHeight="1"/>
  <cols>
    <col min="1" max="1" width="10.5" style="121" customWidth="1"/>
    <col min="2" max="2" width="10" style="121" customWidth="1"/>
    <col min="3" max="3" width="6.83203125" style="123" customWidth="1"/>
    <col min="4" max="4" width="6.66015625" style="123" customWidth="1"/>
    <col min="5" max="5" width="10.16015625" style="123" customWidth="1"/>
    <col min="6" max="6" width="6.33203125" style="123" customWidth="1"/>
    <col min="7" max="7" width="9.33203125" style="123" customWidth="1"/>
    <col min="8" max="8" width="7.5" style="123" customWidth="1"/>
    <col min="9" max="9" width="11.83203125" style="123" customWidth="1"/>
    <col min="10" max="11" width="6.83203125" style="123" customWidth="1"/>
    <col min="12" max="13" width="7.66015625" style="123" customWidth="1"/>
    <col min="14" max="18" width="9.16015625" style="123" customWidth="1"/>
    <col min="19" max="19" width="6.83203125" style="123" customWidth="1"/>
    <col min="20" max="20" width="9.33203125" style="123" customWidth="1"/>
    <col min="21" max="21" width="6.66015625" style="123" customWidth="1"/>
    <col min="22" max="29" width="9.33203125" style="123" customWidth="1"/>
    <col min="30" max="16384" width="9.33203125" style="121" customWidth="1"/>
  </cols>
  <sheetData>
    <row r="1" spans="1:3" ht="30" customHeight="1">
      <c r="A1" s="121" t="s">
        <v>24</v>
      </c>
      <c r="C1" s="122" t="s">
        <v>24</v>
      </c>
    </row>
    <row r="2" spans="1:29" ht="28.5" customHeight="1">
      <c r="A2" s="160" t="s">
        <v>308</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row>
    <row r="3" ht="22.5" customHeight="1">
      <c r="AC3" s="123" t="s">
        <v>30</v>
      </c>
    </row>
    <row r="4" spans="1:29" ht="17.25" customHeight="1">
      <c r="A4" s="168" t="s">
        <v>105</v>
      </c>
      <c r="B4" s="168" t="s">
        <v>106</v>
      </c>
      <c r="C4" s="161" t="s">
        <v>494</v>
      </c>
      <c r="D4" s="162"/>
      <c r="E4" s="162"/>
      <c r="F4" s="162"/>
      <c r="G4" s="162"/>
      <c r="H4" s="162"/>
      <c r="I4" s="162"/>
      <c r="J4" s="162"/>
      <c r="K4" s="163"/>
      <c r="L4" s="161" t="s">
        <v>495</v>
      </c>
      <c r="M4" s="162"/>
      <c r="N4" s="162"/>
      <c r="O4" s="162"/>
      <c r="P4" s="162"/>
      <c r="Q4" s="162"/>
      <c r="R4" s="162"/>
      <c r="S4" s="162"/>
      <c r="T4" s="163"/>
      <c r="U4" s="164" t="s">
        <v>202</v>
      </c>
      <c r="V4" s="162"/>
      <c r="W4" s="162"/>
      <c r="X4" s="162"/>
      <c r="Y4" s="162"/>
      <c r="Z4" s="162"/>
      <c r="AA4" s="162"/>
      <c r="AB4" s="162"/>
      <c r="AC4" s="163"/>
    </row>
    <row r="5" spans="1:29" ht="17.25" customHeight="1">
      <c r="A5" s="168"/>
      <c r="B5" s="168"/>
      <c r="C5" s="165" t="s">
        <v>110</v>
      </c>
      <c r="D5" s="164" t="s">
        <v>203</v>
      </c>
      <c r="E5" s="162"/>
      <c r="F5" s="162"/>
      <c r="G5" s="162"/>
      <c r="H5" s="162"/>
      <c r="I5" s="163"/>
      <c r="J5" s="165" t="s">
        <v>142</v>
      </c>
      <c r="K5" s="165" t="s">
        <v>143</v>
      </c>
      <c r="L5" s="165" t="s">
        <v>110</v>
      </c>
      <c r="M5" s="164" t="s">
        <v>203</v>
      </c>
      <c r="N5" s="162"/>
      <c r="O5" s="162"/>
      <c r="P5" s="162"/>
      <c r="Q5" s="162"/>
      <c r="R5" s="163"/>
      <c r="S5" s="165" t="s">
        <v>142</v>
      </c>
      <c r="T5" s="165" t="s">
        <v>143</v>
      </c>
      <c r="U5" s="165" t="s">
        <v>110</v>
      </c>
      <c r="V5" s="164" t="s">
        <v>203</v>
      </c>
      <c r="W5" s="162"/>
      <c r="X5" s="162"/>
      <c r="Y5" s="162"/>
      <c r="Z5" s="162"/>
      <c r="AA5" s="163"/>
      <c r="AB5" s="165" t="s">
        <v>142</v>
      </c>
      <c r="AC5" s="165" t="s">
        <v>143</v>
      </c>
    </row>
    <row r="6" spans="1:29" ht="23.25" customHeight="1">
      <c r="A6" s="168"/>
      <c r="B6" s="168"/>
      <c r="C6" s="166"/>
      <c r="D6" s="168" t="s">
        <v>118</v>
      </c>
      <c r="E6" s="168" t="s">
        <v>145</v>
      </c>
      <c r="F6" s="168" t="s">
        <v>144</v>
      </c>
      <c r="G6" s="168" t="s">
        <v>204</v>
      </c>
      <c r="H6" s="168"/>
      <c r="I6" s="168"/>
      <c r="J6" s="166"/>
      <c r="K6" s="166"/>
      <c r="L6" s="166"/>
      <c r="M6" s="168" t="s">
        <v>118</v>
      </c>
      <c r="N6" s="168" t="s">
        <v>145</v>
      </c>
      <c r="O6" s="168" t="s">
        <v>144</v>
      </c>
      <c r="P6" s="168" t="s">
        <v>204</v>
      </c>
      <c r="Q6" s="168"/>
      <c r="R6" s="168"/>
      <c r="S6" s="166"/>
      <c r="T6" s="166"/>
      <c r="U6" s="166"/>
      <c r="V6" s="168" t="s">
        <v>118</v>
      </c>
      <c r="W6" s="168" t="s">
        <v>145</v>
      </c>
      <c r="X6" s="168" t="s">
        <v>144</v>
      </c>
      <c r="Y6" s="168" t="s">
        <v>204</v>
      </c>
      <c r="Z6" s="168"/>
      <c r="AA6" s="168"/>
      <c r="AB6" s="166"/>
      <c r="AC6" s="166"/>
    </row>
    <row r="7" spans="1:29" ht="44.25" customHeight="1">
      <c r="A7" s="168"/>
      <c r="B7" s="168"/>
      <c r="C7" s="167"/>
      <c r="D7" s="168"/>
      <c r="E7" s="168"/>
      <c r="F7" s="168"/>
      <c r="G7" s="120" t="s">
        <v>118</v>
      </c>
      <c r="H7" s="120" t="s">
        <v>205</v>
      </c>
      <c r="I7" s="120" t="s">
        <v>146</v>
      </c>
      <c r="J7" s="167"/>
      <c r="K7" s="167"/>
      <c r="L7" s="167"/>
      <c r="M7" s="168"/>
      <c r="N7" s="168"/>
      <c r="O7" s="168"/>
      <c r="P7" s="120" t="s">
        <v>118</v>
      </c>
      <c r="Q7" s="120" t="s">
        <v>205</v>
      </c>
      <c r="R7" s="120" t="s">
        <v>146</v>
      </c>
      <c r="S7" s="167"/>
      <c r="T7" s="167"/>
      <c r="U7" s="167"/>
      <c r="V7" s="168"/>
      <c r="W7" s="168"/>
      <c r="X7" s="168"/>
      <c r="Y7" s="120" t="s">
        <v>118</v>
      </c>
      <c r="Z7" s="120" t="s">
        <v>205</v>
      </c>
      <c r="AA7" s="120" t="s">
        <v>146</v>
      </c>
      <c r="AB7" s="167"/>
      <c r="AC7" s="167"/>
    </row>
    <row r="8" spans="1:29" ht="19.5" customHeight="1">
      <c r="A8" s="124" t="s">
        <v>120</v>
      </c>
      <c r="B8" s="124" t="s">
        <v>120</v>
      </c>
      <c r="C8" s="124">
        <v>1</v>
      </c>
      <c r="D8" s="124">
        <v>2</v>
      </c>
      <c r="E8" s="124">
        <v>3</v>
      </c>
      <c r="F8" s="124">
        <v>4</v>
      </c>
      <c r="G8" s="124">
        <v>5</v>
      </c>
      <c r="H8" s="124">
        <v>6</v>
      </c>
      <c r="I8" s="124">
        <v>7</v>
      </c>
      <c r="J8" s="124">
        <v>8</v>
      </c>
      <c r="K8" s="124">
        <v>9</v>
      </c>
      <c r="L8" s="124">
        <v>10</v>
      </c>
      <c r="M8" s="124">
        <v>11</v>
      </c>
      <c r="N8" s="124">
        <v>12</v>
      </c>
      <c r="O8" s="124">
        <v>13</v>
      </c>
      <c r="P8" s="124">
        <v>14</v>
      </c>
      <c r="Q8" s="124">
        <v>15</v>
      </c>
      <c r="R8" s="124">
        <v>16</v>
      </c>
      <c r="S8" s="124">
        <v>17</v>
      </c>
      <c r="T8" s="124">
        <v>18</v>
      </c>
      <c r="U8" s="124" t="s">
        <v>206</v>
      </c>
      <c r="V8" s="124" t="s">
        <v>207</v>
      </c>
      <c r="W8" s="124" t="s">
        <v>208</v>
      </c>
      <c r="X8" s="124" t="s">
        <v>209</v>
      </c>
      <c r="Y8" s="124" t="s">
        <v>210</v>
      </c>
      <c r="Z8" s="124" t="s">
        <v>211</v>
      </c>
      <c r="AA8" s="124" t="s">
        <v>212</v>
      </c>
      <c r="AB8" s="124" t="s">
        <v>213</v>
      </c>
      <c r="AC8" s="124" t="s">
        <v>214</v>
      </c>
    </row>
    <row r="9" spans="2:29" s="123" customFormat="1" ht="15" customHeight="1">
      <c r="B9" s="120"/>
      <c r="C9" s="120"/>
      <c r="D9" s="120"/>
      <c r="E9" s="120"/>
      <c r="F9" s="120"/>
      <c r="G9" s="120"/>
      <c r="H9" s="120"/>
      <c r="I9" s="120"/>
      <c r="J9" s="120"/>
      <c r="K9" s="120"/>
      <c r="L9" s="120">
        <f>L10+L11</f>
        <v>63.599999999999994</v>
      </c>
      <c r="M9" s="120">
        <f>N9+O9+P9</f>
        <v>0</v>
      </c>
      <c r="N9" s="120"/>
      <c r="O9" s="120"/>
      <c r="P9" s="120"/>
      <c r="Q9" s="120"/>
      <c r="R9" s="120"/>
      <c r="S9" s="120"/>
      <c r="T9" s="120"/>
      <c r="U9" s="120"/>
      <c r="V9" s="120"/>
      <c r="W9" s="120"/>
      <c r="X9" s="120"/>
      <c r="Y9" s="120"/>
      <c r="Z9" s="120"/>
      <c r="AA9" s="120"/>
      <c r="AB9" s="120"/>
      <c r="AC9" s="120"/>
    </row>
    <row r="10" spans="1:29" ht="33.75" customHeight="1">
      <c r="A10" s="125">
        <v>12300101</v>
      </c>
      <c r="B10" s="126" t="s">
        <v>312</v>
      </c>
      <c r="C10" s="120"/>
      <c r="D10" s="120"/>
      <c r="E10" s="120"/>
      <c r="F10" s="120"/>
      <c r="G10" s="120"/>
      <c r="H10" s="120"/>
      <c r="I10" s="120"/>
      <c r="J10" s="120"/>
      <c r="K10" s="120"/>
      <c r="L10" s="120">
        <f>M10+P10+S10+T10</f>
        <v>63.3</v>
      </c>
      <c r="M10" s="120">
        <f>N10+O10+P10</f>
        <v>1.3</v>
      </c>
      <c r="N10" s="120"/>
      <c r="O10" s="120">
        <v>1.3</v>
      </c>
      <c r="P10" s="120"/>
      <c r="Q10" s="120"/>
      <c r="R10" s="120"/>
      <c r="S10" s="120">
        <v>62</v>
      </c>
      <c r="T10" s="120"/>
      <c r="U10" s="120"/>
      <c r="V10" s="120"/>
      <c r="W10" s="120"/>
      <c r="X10" s="120"/>
      <c r="Y10" s="120"/>
      <c r="Z10" s="120"/>
      <c r="AA10" s="120"/>
      <c r="AB10" s="120"/>
      <c r="AC10" s="120"/>
    </row>
    <row r="11" spans="1:29" ht="40.5" customHeight="1">
      <c r="A11" s="127">
        <v>12300104</v>
      </c>
      <c r="B11" s="126" t="s">
        <v>314</v>
      </c>
      <c r="C11" s="120"/>
      <c r="D11" s="120"/>
      <c r="E11" s="120"/>
      <c r="F11" s="120"/>
      <c r="G11" s="120"/>
      <c r="H11" s="120"/>
      <c r="I11" s="120"/>
      <c r="J11" s="120"/>
      <c r="K11" s="120"/>
      <c r="L11" s="120">
        <f>M11+P11+S11+T11</f>
        <v>0.3</v>
      </c>
      <c r="M11" s="120">
        <f>N11+O11+P11</f>
        <v>0.3</v>
      </c>
      <c r="N11" s="120"/>
      <c r="O11" s="120">
        <v>0.3</v>
      </c>
      <c r="P11" s="120"/>
      <c r="Q11" s="120"/>
      <c r="R11" s="120"/>
      <c r="S11" s="120"/>
      <c r="T11" s="120"/>
      <c r="U11" s="120"/>
      <c r="V11" s="120"/>
      <c r="W11" s="120"/>
      <c r="X11" s="120"/>
      <c r="Y11" s="120"/>
      <c r="Z11" s="120"/>
      <c r="AA11" s="120"/>
      <c r="AB11" s="120"/>
      <c r="AC11" s="120"/>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00000000000001" bottom="0.7900000000000001" header="0.5" footer="0.5"/>
  <pageSetup fitToHeight="0" fitToWidth="1"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22">
      <selection activeCell="E8" sqref="E8"/>
    </sheetView>
  </sheetViews>
  <sheetFormatPr defaultColWidth="12" defaultRowHeight="11.25"/>
  <cols>
    <col min="1" max="2" width="8.16015625" style="17" customWidth="1"/>
    <col min="3" max="3" width="16.5" style="17" customWidth="1"/>
    <col min="4" max="4" width="32.5" style="17" customWidth="1"/>
    <col min="5" max="5" width="26.16015625" style="17" customWidth="1"/>
    <col min="6" max="6" width="16.5" style="17" customWidth="1"/>
    <col min="7" max="7" width="16.83203125" style="17" customWidth="1"/>
    <col min="8" max="8" width="16.5" style="17" customWidth="1"/>
    <col min="9" max="9" width="26.16015625" style="17" customWidth="1"/>
    <col min="10" max="16384" width="12" style="17" customWidth="1"/>
  </cols>
  <sheetData>
    <row r="1" spans="1:4" ht="16.5" customHeight="1">
      <c r="A1" s="18" t="s">
        <v>25</v>
      </c>
      <c r="B1" s="19"/>
      <c r="C1" s="19"/>
      <c r="D1" s="19"/>
    </row>
    <row r="2" spans="1:9" ht="33.75" customHeight="1">
      <c r="A2" s="169" t="s">
        <v>309</v>
      </c>
      <c r="B2" s="169"/>
      <c r="C2" s="169"/>
      <c r="D2" s="169"/>
      <c r="E2" s="169"/>
      <c r="F2" s="169"/>
      <c r="G2" s="169"/>
      <c r="H2" s="169"/>
      <c r="I2" s="169"/>
    </row>
    <row r="3" spans="1:9" ht="14.25" customHeight="1">
      <c r="A3" s="170"/>
      <c r="B3" s="170"/>
      <c r="C3" s="170"/>
      <c r="D3" s="170"/>
      <c r="E3" s="170"/>
      <c r="F3" s="170"/>
      <c r="G3" s="170"/>
      <c r="H3" s="170"/>
      <c r="I3" s="170"/>
    </row>
    <row r="4" spans="1:4" ht="21.75" customHeight="1">
      <c r="A4" s="20"/>
      <c r="B4" s="21"/>
      <c r="C4" s="22"/>
      <c r="D4" s="22"/>
    </row>
    <row r="5" spans="1:9" ht="21.75" customHeight="1">
      <c r="A5" s="171" t="s">
        <v>215</v>
      </c>
      <c r="B5" s="172"/>
      <c r="C5" s="172"/>
      <c r="D5" s="173"/>
      <c r="E5" s="173"/>
      <c r="F5" s="173"/>
      <c r="G5" s="173"/>
      <c r="H5" s="173"/>
      <c r="I5" s="173"/>
    </row>
    <row r="6" spans="1:9" ht="21.75" customHeight="1">
      <c r="A6" s="174" t="s">
        <v>216</v>
      </c>
      <c r="B6" s="175"/>
      <c r="C6" s="175"/>
      <c r="D6" s="176"/>
      <c r="E6" s="176"/>
      <c r="F6" s="174" t="s">
        <v>217</v>
      </c>
      <c r="G6" s="177"/>
      <c r="H6" s="173"/>
      <c r="I6" s="173"/>
    </row>
    <row r="7" spans="1:9" ht="21.75" customHeight="1">
      <c r="A7" s="190" t="s">
        <v>218</v>
      </c>
      <c r="B7" s="191"/>
      <c r="C7" s="192"/>
      <c r="D7" s="25" t="s">
        <v>219</v>
      </c>
      <c r="E7" s="25"/>
      <c r="F7" s="178" t="s">
        <v>220</v>
      </c>
      <c r="G7" s="179"/>
      <c r="H7" s="180"/>
      <c r="I7" s="181"/>
    </row>
    <row r="8" spans="1:9" ht="21.75" customHeight="1">
      <c r="A8" s="193"/>
      <c r="B8" s="194"/>
      <c r="C8" s="195"/>
      <c r="D8" s="25" t="s">
        <v>221</v>
      </c>
      <c r="E8" s="25"/>
      <c r="F8" s="178" t="s">
        <v>221</v>
      </c>
      <c r="G8" s="179"/>
      <c r="H8" s="180"/>
      <c r="I8" s="181"/>
    </row>
    <row r="9" spans="1:9" ht="21.75" customHeight="1">
      <c r="A9" s="196"/>
      <c r="B9" s="197"/>
      <c r="C9" s="198"/>
      <c r="D9" s="25" t="s">
        <v>222</v>
      </c>
      <c r="E9" s="25"/>
      <c r="F9" s="178" t="s">
        <v>223</v>
      </c>
      <c r="G9" s="179"/>
      <c r="H9" s="180"/>
      <c r="I9" s="181"/>
    </row>
    <row r="10" spans="1:9" ht="21.75" customHeight="1">
      <c r="A10" s="173" t="s">
        <v>224</v>
      </c>
      <c r="B10" s="176" t="s">
        <v>225</v>
      </c>
      <c r="C10" s="176"/>
      <c r="D10" s="176"/>
      <c r="E10" s="176"/>
      <c r="F10" s="174" t="s">
        <v>226</v>
      </c>
      <c r="G10" s="175"/>
      <c r="H10" s="175"/>
      <c r="I10" s="177"/>
    </row>
    <row r="11" spans="1:9" ht="100.5" customHeight="1">
      <c r="A11" s="189"/>
      <c r="B11" s="182" t="s">
        <v>227</v>
      </c>
      <c r="C11" s="182"/>
      <c r="D11" s="182"/>
      <c r="E11" s="182"/>
      <c r="F11" s="183" t="s">
        <v>227</v>
      </c>
      <c r="G11" s="184"/>
      <c r="H11" s="185"/>
      <c r="I11" s="186"/>
    </row>
    <row r="12" spans="1:9" ht="24">
      <c r="A12" s="176" t="s">
        <v>228</v>
      </c>
      <c r="B12" s="26" t="s">
        <v>229</v>
      </c>
      <c r="C12" s="24" t="s">
        <v>230</v>
      </c>
      <c r="D12" s="24" t="s">
        <v>231</v>
      </c>
      <c r="E12" s="24" t="s">
        <v>232</v>
      </c>
      <c r="F12" s="24" t="s">
        <v>230</v>
      </c>
      <c r="G12" s="176" t="s">
        <v>231</v>
      </c>
      <c r="H12" s="176"/>
      <c r="I12" s="24" t="s">
        <v>232</v>
      </c>
    </row>
    <row r="13" spans="1:9" ht="21.75" customHeight="1">
      <c r="A13" s="176"/>
      <c r="B13" s="176" t="s">
        <v>233</v>
      </c>
      <c r="C13" s="176" t="s">
        <v>234</v>
      </c>
      <c r="D13" s="25" t="s">
        <v>235</v>
      </c>
      <c r="E13" s="27"/>
      <c r="F13" s="176" t="s">
        <v>234</v>
      </c>
      <c r="G13" s="187" t="s">
        <v>235</v>
      </c>
      <c r="H13" s="187"/>
      <c r="I13" s="27"/>
    </row>
    <row r="14" spans="1:9" ht="21.75" customHeight="1">
      <c r="A14" s="176"/>
      <c r="B14" s="173"/>
      <c r="C14" s="176"/>
      <c r="D14" s="25" t="s">
        <v>236</v>
      </c>
      <c r="E14" s="27"/>
      <c r="F14" s="176"/>
      <c r="G14" s="187" t="s">
        <v>236</v>
      </c>
      <c r="H14" s="187"/>
      <c r="I14" s="27"/>
    </row>
    <row r="15" spans="1:9" ht="21.75" customHeight="1">
      <c r="A15" s="176"/>
      <c r="B15" s="173"/>
      <c r="C15" s="176"/>
      <c r="D15" s="25" t="s">
        <v>237</v>
      </c>
      <c r="E15" s="27"/>
      <c r="F15" s="176"/>
      <c r="G15" s="187" t="s">
        <v>237</v>
      </c>
      <c r="H15" s="187"/>
      <c r="I15" s="27"/>
    </row>
    <row r="16" spans="1:9" ht="21.75" customHeight="1">
      <c r="A16" s="176"/>
      <c r="B16" s="173"/>
      <c r="C16" s="176" t="s">
        <v>238</v>
      </c>
      <c r="D16" s="25" t="s">
        <v>235</v>
      </c>
      <c r="E16" s="27"/>
      <c r="F16" s="176" t="s">
        <v>238</v>
      </c>
      <c r="G16" s="187" t="s">
        <v>235</v>
      </c>
      <c r="H16" s="187"/>
      <c r="I16" s="27"/>
    </row>
    <row r="17" spans="1:9" ht="21.75" customHeight="1">
      <c r="A17" s="176"/>
      <c r="B17" s="173"/>
      <c r="C17" s="176"/>
      <c r="D17" s="25" t="s">
        <v>236</v>
      </c>
      <c r="E17" s="27"/>
      <c r="F17" s="176"/>
      <c r="G17" s="187" t="s">
        <v>236</v>
      </c>
      <c r="H17" s="187"/>
      <c r="I17" s="27"/>
    </row>
    <row r="18" spans="1:9" ht="21.75" customHeight="1">
      <c r="A18" s="176"/>
      <c r="B18" s="173"/>
      <c r="C18" s="176"/>
      <c r="D18" s="25" t="s">
        <v>237</v>
      </c>
      <c r="E18" s="27"/>
      <c r="F18" s="176"/>
      <c r="G18" s="187" t="s">
        <v>237</v>
      </c>
      <c r="H18" s="187"/>
      <c r="I18" s="27"/>
    </row>
    <row r="19" spans="1:9" ht="21.75" customHeight="1">
      <c r="A19" s="176"/>
      <c r="B19" s="173"/>
      <c r="C19" s="176" t="s">
        <v>239</v>
      </c>
      <c r="D19" s="25" t="s">
        <v>235</v>
      </c>
      <c r="E19" s="27"/>
      <c r="F19" s="176" t="s">
        <v>239</v>
      </c>
      <c r="G19" s="187" t="s">
        <v>235</v>
      </c>
      <c r="H19" s="187"/>
      <c r="I19" s="27"/>
    </row>
    <row r="20" spans="1:9" ht="21.75" customHeight="1">
      <c r="A20" s="176"/>
      <c r="B20" s="173"/>
      <c r="C20" s="176"/>
      <c r="D20" s="25" t="s">
        <v>236</v>
      </c>
      <c r="E20" s="27"/>
      <c r="F20" s="176"/>
      <c r="G20" s="187" t="s">
        <v>236</v>
      </c>
      <c r="H20" s="187"/>
      <c r="I20" s="27"/>
    </row>
    <row r="21" spans="1:9" ht="21.75" customHeight="1">
      <c r="A21" s="176"/>
      <c r="B21" s="173"/>
      <c r="C21" s="176"/>
      <c r="D21" s="25" t="s">
        <v>237</v>
      </c>
      <c r="E21" s="27"/>
      <c r="F21" s="176"/>
      <c r="G21" s="187" t="s">
        <v>237</v>
      </c>
      <c r="H21" s="187"/>
      <c r="I21" s="27"/>
    </row>
    <row r="22" spans="1:9" ht="21.75" customHeight="1">
      <c r="A22" s="176"/>
      <c r="B22" s="173"/>
      <c r="C22" s="176" t="s">
        <v>240</v>
      </c>
      <c r="D22" s="25" t="s">
        <v>235</v>
      </c>
      <c r="E22" s="27"/>
      <c r="F22" s="176" t="s">
        <v>240</v>
      </c>
      <c r="G22" s="187" t="s">
        <v>235</v>
      </c>
      <c r="H22" s="187"/>
      <c r="I22" s="27"/>
    </row>
    <row r="23" spans="1:9" ht="21.75" customHeight="1">
      <c r="A23" s="176"/>
      <c r="B23" s="173"/>
      <c r="C23" s="176"/>
      <c r="D23" s="25" t="s">
        <v>236</v>
      </c>
      <c r="E23" s="27"/>
      <c r="F23" s="176"/>
      <c r="G23" s="187" t="s">
        <v>236</v>
      </c>
      <c r="H23" s="187"/>
      <c r="I23" s="27"/>
    </row>
    <row r="24" spans="1:9" ht="21.75" customHeight="1">
      <c r="A24" s="176"/>
      <c r="B24" s="173"/>
      <c r="C24" s="176"/>
      <c r="D24" s="25" t="s">
        <v>237</v>
      </c>
      <c r="E24" s="27"/>
      <c r="F24" s="176"/>
      <c r="G24" s="187" t="s">
        <v>237</v>
      </c>
      <c r="H24" s="187"/>
      <c r="I24" s="27"/>
    </row>
    <row r="25" spans="1:9" ht="21.75" customHeight="1">
      <c r="A25" s="176"/>
      <c r="B25" s="173"/>
      <c r="C25" s="24" t="s">
        <v>241</v>
      </c>
      <c r="D25" s="27"/>
      <c r="E25" s="24"/>
      <c r="F25" s="24" t="s">
        <v>241</v>
      </c>
      <c r="G25" s="187"/>
      <c r="H25" s="187"/>
      <c r="I25" s="27"/>
    </row>
    <row r="26" spans="1:9" ht="21.75" customHeight="1">
      <c r="A26" s="176"/>
      <c r="B26" s="176" t="s">
        <v>242</v>
      </c>
      <c r="C26" s="176" t="s">
        <v>243</v>
      </c>
      <c r="D26" s="25" t="s">
        <v>235</v>
      </c>
      <c r="E26" s="27"/>
      <c r="F26" s="176" t="s">
        <v>243</v>
      </c>
      <c r="G26" s="187" t="s">
        <v>235</v>
      </c>
      <c r="H26" s="187"/>
      <c r="I26" s="27"/>
    </row>
    <row r="27" spans="1:9" ht="21.75" customHeight="1">
      <c r="A27" s="176"/>
      <c r="B27" s="173"/>
      <c r="C27" s="176"/>
      <c r="D27" s="25" t="s">
        <v>236</v>
      </c>
      <c r="E27" s="27"/>
      <c r="F27" s="176"/>
      <c r="G27" s="187" t="s">
        <v>236</v>
      </c>
      <c r="H27" s="187"/>
      <c r="I27" s="27"/>
    </row>
    <row r="28" spans="1:9" ht="21.75" customHeight="1">
      <c r="A28" s="176"/>
      <c r="B28" s="173"/>
      <c r="C28" s="176"/>
      <c r="D28" s="25" t="s">
        <v>237</v>
      </c>
      <c r="E28" s="27"/>
      <c r="F28" s="176"/>
      <c r="G28" s="187" t="s">
        <v>237</v>
      </c>
      <c r="H28" s="187"/>
      <c r="I28" s="27"/>
    </row>
    <row r="29" spans="1:9" ht="21.75" customHeight="1">
      <c r="A29" s="176"/>
      <c r="B29" s="173"/>
      <c r="C29" s="176" t="s">
        <v>244</v>
      </c>
      <c r="D29" s="25" t="s">
        <v>235</v>
      </c>
      <c r="E29" s="27"/>
      <c r="F29" s="176" t="s">
        <v>244</v>
      </c>
      <c r="G29" s="187" t="s">
        <v>235</v>
      </c>
      <c r="H29" s="187"/>
      <c r="I29" s="27"/>
    </row>
    <row r="30" spans="1:9" ht="21.75" customHeight="1">
      <c r="A30" s="176"/>
      <c r="B30" s="173"/>
      <c r="C30" s="176"/>
      <c r="D30" s="25" t="s">
        <v>236</v>
      </c>
      <c r="E30" s="27"/>
      <c r="F30" s="176"/>
      <c r="G30" s="187" t="s">
        <v>236</v>
      </c>
      <c r="H30" s="187"/>
      <c r="I30" s="27"/>
    </row>
    <row r="31" spans="1:9" ht="21.75" customHeight="1">
      <c r="A31" s="176"/>
      <c r="B31" s="173"/>
      <c r="C31" s="176"/>
      <c r="D31" s="25" t="s">
        <v>237</v>
      </c>
      <c r="E31" s="27"/>
      <c r="F31" s="176"/>
      <c r="G31" s="187" t="s">
        <v>237</v>
      </c>
      <c r="H31" s="187"/>
      <c r="I31" s="27"/>
    </row>
    <row r="32" spans="1:9" ht="21.75" customHeight="1">
      <c r="A32" s="176"/>
      <c r="B32" s="173"/>
      <c r="C32" s="176" t="s">
        <v>245</v>
      </c>
      <c r="D32" s="25" t="s">
        <v>235</v>
      </c>
      <c r="E32" s="27"/>
      <c r="F32" s="176" t="s">
        <v>245</v>
      </c>
      <c r="G32" s="187" t="s">
        <v>235</v>
      </c>
      <c r="H32" s="187"/>
      <c r="I32" s="27"/>
    </row>
    <row r="33" spans="1:9" ht="21.75" customHeight="1">
      <c r="A33" s="176"/>
      <c r="B33" s="173"/>
      <c r="C33" s="176"/>
      <c r="D33" s="25" t="s">
        <v>236</v>
      </c>
      <c r="E33" s="27"/>
      <c r="F33" s="176"/>
      <c r="G33" s="187" t="s">
        <v>236</v>
      </c>
      <c r="H33" s="187"/>
      <c r="I33" s="27"/>
    </row>
    <row r="34" spans="1:9" ht="21.75" customHeight="1">
      <c r="A34" s="176"/>
      <c r="B34" s="173"/>
      <c r="C34" s="176"/>
      <c r="D34" s="25" t="s">
        <v>237</v>
      </c>
      <c r="E34" s="27"/>
      <c r="F34" s="176"/>
      <c r="G34" s="187" t="s">
        <v>237</v>
      </c>
      <c r="H34" s="187"/>
      <c r="I34" s="27"/>
    </row>
    <row r="35" spans="1:9" ht="21.75" customHeight="1">
      <c r="A35" s="176"/>
      <c r="B35" s="173"/>
      <c r="C35" s="176" t="s">
        <v>246</v>
      </c>
      <c r="D35" s="25" t="s">
        <v>235</v>
      </c>
      <c r="E35" s="27"/>
      <c r="F35" s="176" t="s">
        <v>246</v>
      </c>
      <c r="G35" s="187" t="s">
        <v>235</v>
      </c>
      <c r="H35" s="187"/>
      <c r="I35" s="27"/>
    </row>
    <row r="36" spans="1:9" ht="21.75" customHeight="1">
      <c r="A36" s="176"/>
      <c r="B36" s="173"/>
      <c r="C36" s="176"/>
      <c r="D36" s="25" t="s">
        <v>236</v>
      </c>
      <c r="E36" s="27"/>
      <c r="F36" s="176"/>
      <c r="G36" s="187" t="s">
        <v>236</v>
      </c>
      <c r="H36" s="187"/>
      <c r="I36" s="27"/>
    </row>
    <row r="37" spans="1:9" ht="21.75" customHeight="1">
      <c r="A37" s="176"/>
      <c r="B37" s="173"/>
      <c r="C37" s="176"/>
      <c r="D37" s="25" t="s">
        <v>237</v>
      </c>
      <c r="E37" s="27"/>
      <c r="F37" s="176"/>
      <c r="G37" s="187" t="s">
        <v>237</v>
      </c>
      <c r="H37" s="187"/>
      <c r="I37" s="27"/>
    </row>
    <row r="38" spans="1:9" ht="21.75" customHeight="1">
      <c r="A38" s="176"/>
      <c r="B38" s="173"/>
      <c r="C38" s="24" t="s">
        <v>241</v>
      </c>
      <c r="D38" s="27"/>
      <c r="E38" s="27"/>
      <c r="F38" s="24" t="s">
        <v>241</v>
      </c>
      <c r="G38" s="187"/>
      <c r="H38" s="187"/>
      <c r="I38" s="27"/>
    </row>
    <row r="39" spans="1:9" ht="21.75" customHeight="1">
      <c r="A39" s="176"/>
      <c r="B39" s="176" t="s">
        <v>247</v>
      </c>
      <c r="C39" s="176" t="s">
        <v>248</v>
      </c>
      <c r="D39" s="25" t="s">
        <v>235</v>
      </c>
      <c r="E39" s="23"/>
      <c r="F39" s="176" t="s">
        <v>248</v>
      </c>
      <c r="G39" s="187" t="s">
        <v>235</v>
      </c>
      <c r="H39" s="187"/>
      <c r="I39" s="27"/>
    </row>
    <row r="40" spans="1:9" ht="21.75" customHeight="1">
      <c r="A40" s="176"/>
      <c r="B40" s="176"/>
      <c r="C40" s="176"/>
      <c r="D40" s="25" t="s">
        <v>236</v>
      </c>
      <c r="E40" s="24"/>
      <c r="F40" s="176"/>
      <c r="G40" s="187" t="s">
        <v>236</v>
      </c>
      <c r="H40" s="187"/>
      <c r="I40" s="27"/>
    </row>
    <row r="41" spans="1:9" ht="21.75" customHeight="1">
      <c r="A41" s="176"/>
      <c r="B41" s="176"/>
      <c r="C41" s="176"/>
      <c r="D41" s="25" t="s">
        <v>237</v>
      </c>
      <c r="E41" s="24"/>
      <c r="F41" s="176"/>
      <c r="G41" s="187" t="s">
        <v>237</v>
      </c>
      <c r="H41" s="187"/>
      <c r="I41" s="27"/>
    </row>
    <row r="42" spans="1:9" ht="21.75" customHeight="1">
      <c r="A42" s="176"/>
      <c r="B42" s="176"/>
      <c r="C42" s="24" t="s">
        <v>241</v>
      </c>
      <c r="D42" s="27"/>
      <c r="E42" s="24"/>
      <c r="F42" s="24" t="s">
        <v>241</v>
      </c>
      <c r="G42" s="187"/>
      <c r="H42" s="187"/>
      <c r="I42" s="27"/>
    </row>
    <row r="43" spans="1:9" ht="21" customHeight="1">
      <c r="A43" s="188" t="s">
        <v>249</v>
      </c>
      <c r="B43" s="188"/>
      <c r="C43" s="188"/>
      <c r="D43" s="188"/>
      <c r="E43" s="188"/>
      <c r="F43" s="188"/>
      <c r="G43" s="188"/>
      <c r="H43" s="188"/>
      <c r="I43" s="188"/>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E17" sqref="E17:F17"/>
    </sheetView>
  </sheetViews>
  <sheetFormatPr defaultColWidth="12" defaultRowHeight="11.25"/>
  <cols>
    <col min="1" max="1" width="12" style="17" customWidth="1"/>
    <col min="2" max="3" width="16.33203125" style="17" customWidth="1"/>
    <col min="4" max="4" width="9.33203125" style="17" customWidth="1"/>
    <col min="5" max="5" width="42" style="17" customWidth="1"/>
    <col min="6" max="8" width="18" style="17" customWidth="1"/>
    <col min="9" max="16384" width="12" style="17" customWidth="1"/>
  </cols>
  <sheetData>
    <row r="1" spans="1:4" s="28" customFormat="1" ht="16.5" customHeight="1">
      <c r="A1" s="18" t="s">
        <v>26</v>
      </c>
      <c r="B1" s="30"/>
      <c r="C1" s="30"/>
      <c r="D1" s="30"/>
    </row>
    <row r="2" spans="1:8" ht="23.25" customHeight="1">
      <c r="A2" s="169" t="s">
        <v>310</v>
      </c>
      <c r="B2" s="169"/>
      <c r="C2" s="169"/>
      <c r="D2" s="169"/>
      <c r="E2" s="169"/>
      <c r="F2" s="169"/>
      <c r="G2" s="169"/>
      <c r="H2" s="169"/>
    </row>
    <row r="3" spans="1:8" ht="18" customHeight="1">
      <c r="A3" s="170"/>
      <c r="B3" s="170"/>
      <c r="C3" s="170"/>
      <c r="D3" s="170"/>
      <c r="E3" s="170"/>
      <c r="F3" s="170"/>
      <c r="G3" s="170"/>
      <c r="H3" s="170"/>
    </row>
    <row r="4" spans="1:4" s="28" customFormat="1" ht="17.25" customHeight="1">
      <c r="A4" s="18"/>
      <c r="B4" s="18"/>
      <c r="C4" s="18"/>
      <c r="D4" s="18"/>
    </row>
    <row r="5" spans="1:8" ht="21.75" customHeight="1">
      <c r="A5" s="176" t="s">
        <v>250</v>
      </c>
      <c r="B5" s="176"/>
      <c r="C5" s="176"/>
      <c r="D5" s="176"/>
      <c r="E5" s="176"/>
      <c r="F5" s="176"/>
      <c r="G5" s="176"/>
      <c r="H5" s="176"/>
    </row>
    <row r="6" spans="1:8" ht="21.75" customHeight="1">
      <c r="A6" s="176" t="s">
        <v>251</v>
      </c>
      <c r="B6" s="176" t="s">
        <v>252</v>
      </c>
      <c r="C6" s="176"/>
      <c r="D6" s="173" t="s">
        <v>253</v>
      </c>
      <c r="E6" s="173"/>
      <c r="F6" s="173" t="s">
        <v>254</v>
      </c>
      <c r="G6" s="173"/>
      <c r="H6" s="173"/>
    </row>
    <row r="7" spans="1:8" ht="21.75" customHeight="1">
      <c r="A7" s="176"/>
      <c r="B7" s="176"/>
      <c r="C7" s="176"/>
      <c r="D7" s="173"/>
      <c r="E7" s="173"/>
      <c r="F7" s="23" t="s">
        <v>255</v>
      </c>
      <c r="G7" s="23" t="s">
        <v>256</v>
      </c>
      <c r="H7" s="23" t="s">
        <v>257</v>
      </c>
    </row>
    <row r="8" spans="1:8" ht="21.75" customHeight="1">
      <c r="A8" s="176"/>
      <c r="B8" s="176" t="s">
        <v>258</v>
      </c>
      <c r="C8" s="176"/>
      <c r="D8" s="176"/>
      <c r="E8" s="176"/>
      <c r="F8" s="27"/>
      <c r="G8" s="27"/>
      <c r="H8" s="27"/>
    </row>
    <row r="9" spans="1:8" ht="21.75" customHeight="1">
      <c r="A9" s="176"/>
      <c r="B9" s="176" t="s">
        <v>259</v>
      </c>
      <c r="C9" s="176"/>
      <c r="D9" s="176"/>
      <c r="E9" s="176"/>
      <c r="F9" s="27"/>
      <c r="G9" s="27"/>
      <c r="H9" s="27"/>
    </row>
    <row r="10" spans="1:8" ht="21.75" customHeight="1">
      <c r="A10" s="176"/>
      <c r="B10" s="176" t="s">
        <v>260</v>
      </c>
      <c r="C10" s="176"/>
      <c r="D10" s="176"/>
      <c r="E10" s="176"/>
      <c r="F10" s="27"/>
      <c r="G10" s="27"/>
      <c r="H10" s="27"/>
    </row>
    <row r="11" spans="1:8" ht="21.75" customHeight="1">
      <c r="A11" s="176"/>
      <c r="B11" s="176" t="s">
        <v>241</v>
      </c>
      <c r="C11" s="176"/>
      <c r="D11" s="176"/>
      <c r="E11" s="176"/>
      <c r="F11" s="27"/>
      <c r="G11" s="27"/>
      <c r="H11" s="27"/>
    </row>
    <row r="12" spans="1:8" ht="21.75" customHeight="1">
      <c r="A12" s="176"/>
      <c r="B12" s="176" t="s">
        <v>261</v>
      </c>
      <c r="C12" s="176"/>
      <c r="D12" s="176"/>
      <c r="E12" s="173"/>
      <c r="F12" s="27"/>
      <c r="G12" s="27"/>
      <c r="H12" s="27"/>
    </row>
    <row r="13" spans="1:8" ht="73.5" customHeight="1">
      <c r="A13" s="23" t="s">
        <v>262</v>
      </c>
      <c r="B13" s="199" t="s">
        <v>227</v>
      </c>
      <c r="C13" s="200"/>
      <c r="D13" s="200"/>
      <c r="E13" s="200"/>
      <c r="F13" s="200"/>
      <c r="G13" s="200"/>
      <c r="H13" s="200"/>
    </row>
    <row r="14" spans="1:8" ht="21.75" customHeight="1">
      <c r="A14" s="176" t="s">
        <v>263</v>
      </c>
      <c r="B14" s="23" t="s">
        <v>264</v>
      </c>
      <c r="C14" s="173" t="s">
        <v>230</v>
      </c>
      <c r="D14" s="173"/>
      <c r="E14" s="173" t="s">
        <v>231</v>
      </c>
      <c r="F14" s="173"/>
      <c r="G14" s="173" t="s">
        <v>232</v>
      </c>
      <c r="H14" s="173"/>
    </row>
    <row r="15" spans="1:8" ht="21.75" customHeight="1">
      <c r="A15" s="173"/>
      <c r="B15" s="173" t="s">
        <v>265</v>
      </c>
      <c r="C15" s="173" t="s">
        <v>234</v>
      </c>
      <c r="D15" s="173"/>
      <c r="E15" s="187" t="s">
        <v>235</v>
      </c>
      <c r="F15" s="201"/>
      <c r="G15" s="201"/>
      <c r="H15" s="201"/>
    </row>
    <row r="16" spans="1:8" ht="21.75" customHeight="1">
      <c r="A16" s="173"/>
      <c r="B16" s="173"/>
      <c r="C16" s="173"/>
      <c r="D16" s="173"/>
      <c r="E16" s="187" t="s">
        <v>236</v>
      </c>
      <c r="F16" s="201"/>
      <c r="G16" s="201"/>
      <c r="H16" s="201"/>
    </row>
    <row r="17" spans="1:8" ht="21.75" customHeight="1">
      <c r="A17" s="173"/>
      <c r="B17" s="173"/>
      <c r="C17" s="173"/>
      <c r="D17" s="173"/>
      <c r="E17" s="187" t="s">
        <v>237</v>
      </c>
      <c r="F17" s="201"/>
      <c r="G17" s="201"/>
      <c r="H17" s="201"/>
    </row>
    <row r="18" spans="1:8" ht="21.75" customHeight="1">
      <c r="A18" s="173"/>
      <c r="B18" s="173"/>
      <c r="C18" s="176" t="s">
        <v>238</v>
      </c>
      <c r="D18" s="176"/>
      <c r="E18" s="187" t="s">
        <v>235</v>
      </c>
      <c r="F18" s="201"/>
      <c r="G18" s="201"/>
      <c r="H18" s="201"/>
    </row>
    <row r="19" spans="1:8" ht="21.75" customHeight="1">
      <c r="A19" s="173"/>
      <c r="B19" s="173"/>
      <c r="C19" s="176"/>
      <c r="D19" s="176"/>
      <c r="E19" s="187" t="s">
        <v>236</v>
      </c>
      <c r="F19" s="201"/>
      <c r="G19" s="202"/>
      <c r="H19" s="202"/>
    </row>
    <row r="20" spans="1:8" ht="21.75" customHeight="1">
      <c r="A20" s="173"/>
      <c r="B20" s="173"/>
      <c r="C20" s="176"/>
      <c r="D20" s="176"/>
      <c r="E20" s="187" t="s">
        <v>237</v>
      </c>
      <c r="F20" s="203"/>
      <c r="G20" s="201"/>
      <c r="H20" s="201"/>
    </row>
    <row r="21" spans="1:8" ht="21.75" customHeight="1">
      <c r="A21" s="173"/>
      <c r="B21" s="173"/>
      <c r="C21" s="176" t="s">
        <v>239</v>
      </c>
      <c r="D21" s="176"/>
      <c r="E21" s="187" t="s">
        <v>235</v>
      </c>
      <c r="F21" s="203"/>
      <c r="G21" s="201"/>
      <c r="H21" s="201"/>
    </row>
    <row r="22" spans="1:8" ht="21.75" customHeight="1">
      <c r="A22" s="173"/>
      <c r="B22" s="173"/>
      <c r="C22" s="176"/>
      <c r="D22" s="176"/>
      <c r="E22" s="187" t="s">
        <v>236</v>
      </c>
      <c r="F22" s="201"/>
      <c r="G22" s="204"/>
      <c r="H22" s="204"/>
    </row>
    <row r="23" spans="1:8" ht="21.75" customHeight="1">
      <c r="A23" s="173"/>
      <c r="B23" s="173"/>
      <c r="C23" s="176"/>
      <c r="D23" s="176"/>
      <c r="E23" s="187" t="s">
        <v>237</v>
      </c>
      <c r="F23" s="201"/>
      <c r="G23" s="201"/>
      <c r="H23" s="201"/>
    </row>
    <row r="24" spans="1:8" ht="21.75" customHeight="1">
      <c r="A24" s="173"/>
      <c r="B24" s="173"/>
      <c r="C24" s="176" t="s">
        <v>240</v>
      </c>
      <c r="D24" s="176"/>
      <c r="E24" s="187" t="s">
        <v>235</v>
      </c>
      <c r="F24" s="201"/>
      <c r="G24" s="201"/>
      <c r="H24" s="201"/>
    </row>
    <row r="25" spans="1:8" ht="21.75" customHeight="1">
      <c r="A25" s="173"/>
      <c r="B25" s="173"/>
      <c r="C25" s="176"/>
      <c r="D25" s="176"/>
      <c r="E25" s="187" t="s">
        <v>236</v>
      </c>
      <c r="F25" s="201"/>
      <c r="G25" s="201"/>
      <c r="H25" s="201"/>
    </row>
    <row r="26" spans="1:8" ht="21.75" customHeight="1">
      <c r="A26" s="173"/>
      <c r="B26" s="173"/>
      <c r="C26" s="176"/>
      <c r="D26" s="176"/>
      <c r="E26" s="187" t="s">
        <v>237</v>
      </c>
      <c r="F26" s="201"/>
      <c r="G26" s="201"/>
      <c r="H26" s="201"/>
    </row>
    <row r="27" spans="1:8" ht="21.75" customHeight="1">
      <c r="A27" s="173"/>
      <c r="B27" s="173"/>
      <c r="C27" s="176" t="s">
        <v>241</v>
      </c>
      <c r="D27" s="176"/>
      <c r="E27" s="201"/>
      <c r="F27" s="201"/>
      <c r="G27" s="201"/>
      <c r="H27" s="201"/>
    </row>
    <row r="28" spans="1:8" ht="21.75" customHeight="1">
      <c r="A28" s="173"/>
      <c r="B28" s="173" t="s">
        <v>266</v>
      </c>
      <c r="C28" s="176" t="s">
        <v>243</v>
      </c>
      <c r="D28" s="176"/>
      <c r="E28" s="187" t="s">
        <v>235</v>
      </c>
      <c r="F28" s="201"/>
      <c r="G28" s="201"/>
      <c r="H28" s="201"/>
    </row>
    <row r="29" spans="1:8" ht="21.75" customHeight="1">
      <c r="A29" s="173"/>
      <c r="B29" s="173"/>
      <c r="C29" s="176"/>
      <c r="D29" s="176"/>
      <c r="E29" s="187" t="s">
        <v>236</v>
      </c>
      <c r="F29" s="201"/>
      <c r="G29" s="201"/>
      <c r="H29" s="201"/>
    </row>
    <row r="30" spans="1:8" ht="21.75" customHeight="1">
      <c r="A30" s="173"/>
      <c r="B30" s="173"/>
      <c r="C30" s="176"/>
      <c r="D30" s="176"/>
      <c r="E30" s="187" t="s">
        <v>237</v>
      </c>
      <c r="F30" s="201"/>
      <c r="G30" s="201"/>
      <c r="H30" s="201"/>
    </row>
    <row r="31" spans="1:8" ht="21.75" customHeight="1">
      <c r="A31" s="173"/>
      <c r="B31" s="173"/>
      <c r="C31" s="176" t="s">
        <v>244</v>
      </c>
      <c r="D31" s="176"/>
      <c r="E31" s="187" t="s">
        <v>235</v>
      </c>
      <c r="F31" s="201"/>
      <c r="G31" s="201"/>
      <c r="H31" s="201"/>
    </row>
    <row r="32" spans="1:8" ht="21.75" customHeight="1">
      <c r="A32" s="173"/>
      <c r="B32" s="173"/>
      <c r="C32" s="176"/>
      <c r="D32" s="176"/>
      <c r="E32" s="187" t="s">
        <v>236</v>
      </c>
      <c r="F32" s="201"/>
      <c r="G32" s="201"/>
      <c r="H32" s="201"/>
    </row>
    <row r="33" spans="1:8" ht="21.75" customHeight="1">
      <c r="A33" s="173"/>
      <c r="B33" s="173"/>
      <c r="C33" s="176"/>
      <c r="D33" s="176"/>
      <c r="E33" s="187" t="s">
        <v>237</v>
      </c>
      <c r="F33" s="201"/>
      <c r="G33" s="201"/>
      <c r="H33" s="201"/>
    </row>
    <row r="34" spans="1:8" ht="21.75" customHeight="1">
      <c r="A34" s="173"/>
      <c r="B34" s="173"/>
      <c r="C34" s="176" t="s">
        <v>245</v>
      </c>
      <c r="D34" s="176"/>
      <c r="E34" s="187" t="s">
        <v>235</v>
      </c>
      <c r="F34" s="201"/>
      <c r="G34" s="201"/>
      <c r="H34" s="201"/>
    </row>
    <row r="35" spans="1:8" ht="21.75" customHeight="1">
      <c r="A35" s="173"/>
      <c r="B35" s="173"/>
      <c r="C35" s="176"/>
      <c r="D35" s="176"/>
      <c r="E35" s="187" t="s">
        <v>236</v>
      </c>
      <c r="F35" s="201"/>
      <c r="G35" s="201"/>
      <c r="H35" s="201"/>
    </row>
    <row r="36" spans="1:8" ht="21.75" customHeight="1">
      <c r="A36" s="173"/>
      <c r="B36" s="173"/>
      <c r="C36" s="176"/>
      <c r="D36" s="176"/>
      <c r="E36" s="187" t="s">
        <v>237</v>
      </c>
      <c r="F36" s="201"/>
      <c r="G36" s="201"/>
      <c r="H36" s="201"/>
    </row>
    <row r="37" spans="1:8" ht="21.75" customHeight="1">
      <c r="A37" s="173"/>
      <c r="B37" s="173"/>
      <c r="C37" s="176" t="s">
        <v>246</v>
      </c>
      <c r="D37" s="176"/>
      <c r="E37" s="187" t="s">
        <v>235</v>
      </c>
      <c r="F37" s="201"/>
      <c r="G37" s="201"/>
      <c r="H37" s="201"/>
    </row>
    <row r="38" spans="1:8" ht="21.75" customHeight="1">
      <c r="A38" s="173"/>
      <c r="B38" s="173"/>
      <c r="C38" s="176"/>
      <c r="D38" s="176"/>
      <c r="E38" s="187" t="s">
        <v>236</v>
      </c>
      <c r="F38" s="201"/>
      <c r="G38" s="201"/>
      <c r="H38" s="201"/>
    </row>
    <row r="39" spans="1:8" ht="21.75" customHeight="1">
      <c r="A39" s="173"/>
      <c r="B39" s="173"/>
      <c r="C39" s="176"/>
      <c r="D39" s="176"/>
      <c r="E39" s="187" t="s">
        <v>237</v>
      </c>
      <c r="F39" s="201"/>
      <c r="G39" s="201"/>
      <c r="H39" s="201"/>
    </row>
    <row r="40" spans="1:8" ht="21.75" customHeight="1">
      <c r="A40" s="173"/>
      <c r="B40" s="173"/>
      <c r="C40" s="176" t="s">
        <v>241</v>
      </c>
      <c r="D40" s="176"/>
      <c r="E40" s="201"/>
      <c r="F40" s="201"/>
      <c r="G40" s="201"/>
      <c r="H40" s="201"/>
    </row>
    <row r="41" spans="1:8" ht="21.75" customHeight="1">
      <c r="A41" s="173"/>
      <c r="B41" s="176" t="s">
        <v>267</v>
      </c>
      <c r="C41" s="176" t="s">
        <v>248</v>
      </c>
      <c r="D41" s="176"/>
      <c r="E41" s="187" t="s">
        <v>235</v>
      </c>
      <c r="F41" s="201"/>
      <c r="G41" s="201"/>
      <c r="H41" s="201"/>
    </row>
    <row r="42" spans="1:8" ht="21.75" customHeight="1">
      <c r="A42" s="173"/>
      <c r="B42" s="176"/>
      <c r="C42" s="176"/>
      <c r="D42" s="176"/>
      <c r="E42" s="187" t="s">
        <v>236</v>
      </c>
      <c r="F42" s="201"/>
      <c r="G42" s="201"/>
      <c r="H42" s="201"/>
    </row>
    <row r="43" spans="1:8" ht="21.75" customHeight="1">
      <c r="A43" s="173"/>
      <c r="B43" s="176"/>
      <c r="C43" s="176"/>
      <c r="D43" s="176"/>
      <c r="E43" s="187" t="s">
        <v>237</v>
      </c>
      <c r="F43" s="201"/>
      <c r="G43" s="201"/>
      <c r="H43" s="201"/>
    </row>
    <row r="44" spans="1:8" ht="21.75" customHeight="1">
      <c r="A44" s="173"/>
      <c r="B44" s="176"/>
      <c r="C44" s="176" t="s">
        <v>241</v>
      </c>
      <c r="D44" s="176"/>
      <c r="E44" s="201"/>
      <c r="F44" s="201"/>
      <c r="G44" s="201"/>
      <c r="H44" s="201"/>
    </row>
    <row r="45" spans="1:8" s="29" customFormat="1" ht="24" customHeight="1">
      <c r="A45" s="188" t="s">
        <v>268</v>
      </c>
      <c r="B45" s="188"/>
      <c r="C45" s="188"/>
      <c r="D45" s="188"/>
      <c r="E45" s="188"/>
      <c r="F45" s="188"/>
      <c r="G45" s="188"/>
      <c r="H45" s="188"/>
    </row>
  </sheetData>
  <sheetProtection/>
  <mergeCells count="98">
    <mergeCell ref="C40:D40"/>
    <mergeCell ref="C18:D20"/>
    <mergeCell ref="C21:D23"/>
    <mergeCell ref="C24:D26"/>
    <mergeCell ref="C28:D30"/>
    <mergeCell ref="C31:D33"/>
    <mergeCell ref="C34:D36"/>
    <mergeCell ref="C44:D44"/>
    <mergeCell ref="E44:F44"/>
    <mergeCell ref="G44:H44"/>
    <mergeCell ref="A45:H45"/>
    <mergeCell ref="A14:A44"/>
    <mergeCell ref="B15:B27"/>
    <mergeCell ref="B28:B40"/>
    <mergeCell ref="B41:B44"/>
    <mergeCell ref="C37:D39"/>
    <mergeCell ref="C41:D43"/>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C27:D27"/>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2:E12"/>
    <mergeCell ref="B13:H13"/>
    <mergeCell ref="C14:D14"/>
    <mergeCell ref="E14:F14"/>
    <mergeCell ref="G14:H14"/>
    <mergeCell ref="E15:F15"/>
    <mergeCell ref="G15:H15"/>
    <mergeCell ref="C15:D17"/>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13" sqref="F13:F15"/>
    </sheetView>
  </sheetViews>
  <sheetFormatPr defaultColWidth="12" defaultRowHeight="11.25"/>
  <cols>
    <col min="1" max="2" width="8.16015625" style="17" customWidth="1"/>
    <col min="3" max="3" width="16.5" style="17" customWidth="1"/>
    <col min="4" max="4" width="32.5" style="17" customWidth="1"/>
    <col min="5" max="5" width="26.16015625" style="17" customWidth="1"/>
    <col min="6" max="6" width="16.5" style="17" customWidth="1"/>
    <col min="7" max="7" width="16.83203125" style="17" customWidth="1"/>
    <col min="8" max="8" width="16.5" style="17" customWidth="1"/>
    <col min="9" max="9" width="26.16015625" style="17" customWidth="1"/>
    <col min="10" max="16384" width="12" style="17" customWidth="1"/>
  </cols>
  <sheetData>
    <row r="1" spans="1:4" ht="16.5" customHeight="1">
      <c r="A1" s="18" t="s">
        <v>27</v>
      </c>
      <c r="B1" s="19"/>
      <c r="C1" s="19"/>
      <c r="D1" s="19"/>
    </row>
    <row r="2" spans="1:9" ht="33.75" customHeight="1">
      <c r="A2" s="169" t="s">
        <v>295</v>
      </c>
      <c r="B2" s="169"/>
      <c r="C2" s="169"/>
      <c r="D2" s="169"/>
      <c r="E2" s="169"/>
      <c r="F2" s="169"/>
      <c r="G2" s="169"/>
      <c r="H2" s="169"/>
      <c r="I2" s="169"/>
    </row>
    <row r="3" spans="1:9" ht="14.25" customHeight="1">
      <c r="A3" s="170"/>
      <c r="B3" s="170"/>
      <c r="C3" s="170"/>
      <c r="D3" s="170"/>
      <c r="E3" s="170"/>
      <c r="F3" s="170"/>
      <c r="G3" s="170"/>
      <c r="H3" s="170"/>
      <c r="I3" s="170"/>
    </row>
    <row r="4" spans="1:4" ht="21.75" customHeight="1">
      <c r="A4" s="20"/>
      <c r="B4" s="21"/>
      <c r="C4" s="22"/>
      <c r="D4" s="22"/>
    </row>
    <row r="5" spans="1:9" ht="21.75" customHeight="1">
      <c r="A5" s="171" t="s">
        <v>215</v>
      </c>
      <c r="B5" s="172"/>
      <c r="C5" s="172"/>
      <c r="D5" s="173"/>
      <c r="E5" s="173"/>
      <c r="F5" s="173"/>
      <c r="G5" s="173"/>
      <c r="H5" s="173"/>
      <c r="I5" s="173"/>
    </row>
    <row r="6" spans="1:9" ht="21.75" customHeight="1">
      <c r="A6" s="174" t="s">
        <v>216</v>
      </c>
      <c r="B6" s="175"/>
      <c r="C6" s="175"/>
      <c r="D6" s="176"/>
      <c r="E6" s="176"/>
      <c r="F6" s="174" t="s">
        <v>217</v>
      </c>
      <c r="G6" s="177"/>
      <c r="H6" s="173"/>
      <c r="I6" s="173"/>
    </row>
    <row r="7" spans="1:9" ht="21.75" customHeight="1">
      <c r="A7" s="190" t="s">
        <v>218</v>
      </c>
      <c r="B7" s="191"/>
      <c r="C7" s="192"/>
      <c r="D7" s="25" t="s">
        <v>219</v>
      </c>
      <c r="E7" s="25"/>
      <c r="F7" s="178" t="s">
        <v>220</v>
      </c>
      <c r="G7" s="179"/>
      <c r="H7" s="180"/>
      <c r="I7" s="181"/>
    </row>
    <row r="8" spans="1:9" ht="21.75" customHeight="1">
      <c r="A8" s="193"/>
      <c r="B8" s="194"/>
      <c r="C8" s="195"/>
      <c r="D8" s="25" t="s">
        <v>221</v>
      </c>
      <c r="E8" s="25"/>
      <c r="F8" s="178" t="s">
        <v>221</v>
      </c>
      <c r="G8" s="179"/>
      <c r="H8" s="180"/>
      <c r="I8" s="181"/>
    </row>
    <row r="9" spans="1:9" ht="21.75" customHeight="1">
      <c r="A9" s="196"/>
      <c r="B9" s="197"/>
      <c r="C9" s="198"/>
      <c r="D9" s="25" t="s">
        <v>222</v>
      </c>
      <c r="E9" s="25"/>
      <c r="F9" s="178" t="s">
        <v>223</v>
      </c>
      <c r="G9" s="179"/>
      <c r="H9" s="180"/>
      <c r="I9" s="181"/>
    </row>
    <row r="10" spans="1:9" ht="21.75" customHeight="1">
      <c r="A10" s="173" t="s">
        <v>224</v>
      </c>
      <c r="B10" s="176" t="s">
        <v>225</v>
      </c>
      <c r="C10" s="176"/>
      <c r="D10" s="176"/>
      <c r="E10" s="176"/>
      <c r="F10" s="174" t="s">
        <v>226</v>
      </c>
      <c r="G10" s="175"/>
      <c r="H10" s="175"/>
      <c r="I10" s="177"/>
    </row>
    <row r="11" spans="1:9" ht="100.5" customHeight="1">
      <c r="A11" s="189"/>
      <c r="B11" s="182" t="s">
        <v>227</v>
      </c>
      <c r="C11" s="182"/>
      <c r="D11" s="182"/>
      <c r="E11" s="182"/>
      <c r="F11" s="183" t="s">
        <v>227</v>
      </c>
      <c r="G11" s="184"/>
      <c r="H11" s="185"/>
      <c r="I11" s="186"/>
    </row>
    <row r="12" spans="1:9" ht="24">
      <c r="A12" s="176" t="s">
        <v>228</v>
      </c>
      <c r="B12" s="26" t="s">
        <v>229</v>
      </c>
      <c r="C12" s="24" t="s">
        <v>230</v>
      </c>
      <c r="D12" s="24" t="s">
        <v>231</v>
      </c>
      <c r="E12" s="24" t="s">
        <v>232</v>
      </c>
      <c r="F12" s="24" t="s">
        <v>230</v>
      </c>
      <c r="G12" s="176" t="s">
        <v>231</v>
      </c>
      <c r="H12" s="176"/>
      <c r="I12" s="24" t="s">
        <v>232</v>
      </c>
    </row>
    <row r="13" spans="1:9" ht="21.75" customHeight="1">
      <c r="A13" s="176"/>
      <c r="B13" s="176" t="s">
        <v>233</v>
      </c>
      <c r="C13" s="176" t="s">
        <v>234</v>
      </c>
      <c r="D13" s="25" t="s">
        <v>235</v>
      </c>
      <c r="E13" s="27"/>
      <c r="F13" s="176" t="s">
        <v>234</v>
      </c>
      <c r="G13" s="187" t="s">
        <v>235</v>
      </c>
      <c r="H13" s="187"/>
      <c r="I13" s="27"/>
    </row>
    <row r="14" spans="1:9" ht="21.75" customHeight="1">
      <c r="A14" s="176"/>
      <c r="B14" s="173"/>
      <c r="C14" s="176"/>
      <c r="D14" s="25" t="s">
        <v>236</v>
      </c>
      <c r="E14" s="27"/>
      <c r="F14" s="176"/>
      <c r="G14" s="187" t="s">
        <v>236</v>
      </c>
      <c r="H14" s="187"/>
      <c r="I14" s="27"/>
    </row>
    <row r="15" spans="1:9" ht="21.75" customHeight="1">
      <c r="A15" s="176"/>
      <c r="B15" s="173"/>
      <c r="C15" s="176"/>
      <c r="D15" s="25" t="s">
        <v>237</v>
      </c>
      <c r="E15" s="27"/>
      <c r="F15" s="176"/>
      <c r="G15" s="187" t="s">
        <v>237</v>
      </c>
      <c r="H15" s="187"/>
      <c r="I15" s="27"/>
    </row>
    <row r="16" spans="1:9" ht="21.75" customHeight="1">
      <c r="A16" s="176"/>
      <c r="B16" s="173"/>
      <c r="C16" s="176" t="s">
        <v>238</v>
      </c>
      <c r="D16" s="25" t="s">
        <v>235</v>
      </c>
      <c r="E16" s="27"/>
      <c r="F16" s="176" t="s">
        <v>238</v>
      </c>
      <c r="G16" s="187" t="s">
        <v>235</v>
      </c>
      <c r="H16" s="187"/>
      <c r="I16" s="27"/>
    </row>
    <row r="17" spans="1:9" ht="21.75" customHeight="1">
      <c r="A17" s="176"/>
      <c r="B17" s="173"/>
      <c r="C17" s="176"/>
      <c r="D17" s="25" t="s">
        <v>236</v>
      </c>
      <c r="E17" s="27"/>
      <c r="F17" s="176"/>
      <c r="G17" s="187" t="s">
        <v>236</v>
      </c>
      <c r="H17" s="187"/>
      <c r="I17" s="27"/>
    </row>
    <row r="18" spans="1:9" ht="21.75" customHeight="1">
      <c r="A18" s="176"/>
      <c r="B18" s="173"/>
      <c r="C18" s="176"/>
      <c r="D18" s="25" t="s">
        <v>237</v>
      </c>
      <c r="E18" s="27"/>
      <c r="F18" s="176"/>
      <c r="G18" s="187" t="s">
        <v>237</v>
      </c>
      <c r="H18" s="187"/>
      <c r="I18" s="27"/>
    </row>
    <row r="19" spans="1:9" ht="21.75" customHeight="1">
      <c r="A19" s="176"/>
      <c r="B19" s="173"/>
      <c r="C19" s="176" t="s">
        <v>239</v>
      </c>
      <c r="D19" s="25" t="s">
        <v>235</v>
      </c>
      <c r="E19" s="27"/>
      <c r="F19" s="176" t="s">
        <v>239</v>
      </c>
      <c r="G19" s="187" t="s">
        <v>235</v>
      </c>
      <c r="H19" s="187"/>
      <c r="I19" s="27"/>
    </row>
    <row r="20" spans="1:9" ht="21.75" customHeight="1">
      <c r="A20" s="176"/>
      <c r="B20" s="173"/>
      <c r="C20" s="176"/>
      <c r="D20" s="25" t="s">
        <v>236</v>
      </c>
      <c r="E20" s="27"/>
      <c r="F20" s="176"/>
      <c r="G20" s="187" t="s">
        <v>236</v>
      </c>
      <c r="H20" s="187"/>
      <c r="I20" s="27"/>
    </row>
    <row r="21" spans="1:9" ht="21.75" customHeight="1">
      <c r="A21" s="176"/>
      <c r="B21" s="173"/>
      <c r="C21" s="176"/>
      <c r="D21" s="25" t="s">
        <v>237</v>
      </c>
      <c r="E21" s="27"/>
      <c r="F21" s="176"/>
      <c r="G21" s="187" t="s">
        <v>237</v>
      </c>
      <c r="H21" s="187"/>
      <c r="I21" s="27"/>
    </row>
    <row r="22" spans="1:9" ht="21.75" customHeight="1">
      <c r="A22" s="176"/>
      <c r="B22" s="173"/>
      <c r="C22" s="176" t="s">
        <v>240</v>
      </c>
      <c r="D22" s="25" t="s">
        <v>235</v>
      </c>
      <c r="E22" s="27"/>
      <c r="F22" s="176" t="s">
        <v>240</v>
      </c>
      <c r="G22" s="187" t="s">
        <v>235</v>
      </c>
      <c r="H22" s="187"/>
      <c r="I22" s="27"/>
    </row>
    <row r="23" spans="1:9" ht="21.75" customHeight="1">
      <c r="A23" s="176"/>
      <c r="B23" s="173"/>
      <c r="C23" s="176"/>
      <c r="D23" s="25" t="s">
        <v>236</v>
      </c>
      <c r="E23" s="27"/>
      <c r="F23" s="176"/>
      <c r="G23" s="187" t="s">
        <v>236</v>
      </c>
      <c r="H23" s="187"/>
      <c r="I23" s="27"/>
    </row>
    <row r="24" spans="1:9" ht="21.75" customHeight="1">
      <c r="A24" s="176"/>
      <c r="B24" s="173"/>
      <c r="C24" s="176"/>
      <c r="D24" s="25" t="s">
        <v>237</v>
      </c>
      <c r="E24" s="27"/>
      <c r="F24" s="176"/>
      <c r="G24" s="187" t="s">
        <v>237</v>
      </c>
      <c r="H24" s="187"/>
      <c r="I24" s="27"/>
    </row>
    <row r="25" spans="1:9" ht="21.75" customHeight="1">
      <c r="A25" s="176"/>
      <c r="B25" s="173"/>
      <c r="C25" s="24" t="s">
        <v>241</v>
      </c>
      <c r="D25" s="27"/>
      <c r="E25" s="24"/>
      <c r="F25" s="24" t="s">
        <v>241</v>
      </c>
      <c r="G25" s="187"/>
      <c r="H25" s="187"/>
      <c r="I25" s="27"/>
    </row>
    <row r="26" spans="1:9" ht="21.75" customHeight="1">
      <c r="A26" s="176"/>
      <c r="B26" s="176" t="s">
        <v>242</v>
      </c>
      <c r="C26" s="176" t="s">
        <v>243</v>
      </c>
      <c r="D26" s="25" t="s">
        <v>235</v>
      </c>
      <c r="E26" s="27"/>
      <c r="F26" s="176" t="s">
        <v>243</v>
      </c>
      <c r="G26" s="187" t="s">
        <v>235</v>
      </c>
      <c r="H26" s="187"/>
      <c r="I26" s="27"/>
    </row>
    <row r="27" spans="1:9" ht="21.75" customHeight="1">
      <c r="A27" s="176"/>
      <c r="B27" s="173"/>
      <c r="C27" s="176"/>
      <c r="D27" s="25" t="s">
        <v>236</v>
      </c>
      <c r="E27" s="27"/>
      <c r="F27" s="176"/>
      <c r="G27" s="187" t="s">
        <v>236</v>
      </c>
      <c r="H27" s="187"/>
      <c r="I27" s="27"/>
    </row>
    <row r="28" spans="1:9" ht="21.75" customHeight="1">
      <c r="A28" s="176"/>
      <c r="B28" s="173"/>
      <c r="C28" s="176"/>
      <c r="D28" s="25" t="s">
        <v>237</v>
      </c>
      <c r="E28" s="27"/>
      <c r="F28" s="176"/>
      <c r="G28" s="187" t="s">
        <v>237</v>
      </c>
      <c r="H28" s="187"/>
      <c r="I28" s="27"/>
    </row>
    <row r="29" spans="1:9" ht="21.75" customHeight="1">
      <c r="A29" s="176"/>
      <c r="B29" s="173"/>
      <c r="C29" s="176" t="s">
        <v>244</v>
      </c>
      <c r="D29" s="25" t="s">
        <v>235</v>
      </c>
      <c r="E29" s="27"/>
      <c r="F29" s="176" t="s">
        <v>244</v>
      </c>
      <c r="G29" s="187" t="s">
        <v>235</v>
      </c>
      <c r="H29" s="187"/>
      <c r="I29" s="27"/>
    </row>
    <row r="30" spans="1:9" ht="21.75" customHeight="1">
      <c r="A30" s="176"/>
      <c r="B30" s="173"/>
      <c r="C30" s="176"/>
      <c r="D30" s="25" t="s">
        <v>236</v>
      </c>
      <c r="E30" s="27"/>
      <c r="F30" s="176"/>
      <c r="G30" s="187" t="s">
        <v>236</v>
      </c>
      <c r="H30" s="187"/>
      <c r="I30" s="27"/>
    </row>
    <row r="31" spans="1:9" ht="21.75" customHeight="1">
      <c r="A31" s="176"/>
      <c r="B31" s="173"/>
      <c r="C31" s="176"/>
      <c r="D31" s="25" t="s">
        <v>237</v>
      </c>
      <c r="E31" s="27"/>
      <c r="F31" s="176"/>
      <c r="G31" s="187" t="s">
        <v>237</v>
      </c>
      <c r="H31" s="187"/>
      <c r="I31" s="27"/>
    </row>
    <row r="32" spans="1:9" ht="21.75" customHeight="1">
      <c r="A32" s="176"/>
      <c r="B32" s="173"/>
      <c r="C32" s="176" t="s">
        <v>245</v>
      </c>
      <c r="D32" s="25" t="s">
        <v>235</v>
      </c>
      <c r="E32" s="27"/>
      <c r="F32" s="176" t="s">
        <v>245</v>
      </c>
      <c r="G32" s="187" t="s">
        <v>235</v>
      </c>
      <c r="H32" s="187"/>
      <c r="I32" s="27"/>
    </row>
    <row r="33" spans="1:9" ht="21.75" customHeight="1">
      <c r="A33" s="176"/>
      <c r="B33" s="173"/>
      <c r="C33" s="176"/>
      <c r="D33" s="25" t="s">
        <v>236</v>
      </c>
      <c r="E33" s="27"/>
      <c r="F33" s="176"/>
      <c r="G33" s="187" t="s">
        <v>236</v>
      </c>
      <c r="H33" s="187"/>
      <c r="I33" s="27"/>
    </row>
    <row r="34" spans="1:9" ht="21.75" customHeight="1">
      <c r="A34" s="176"/>
      <c r="B34" s="173"/>
      <c r="C34" s="176"/>
      <c r="D34" s="25" t="s">
        <v>237</v>
      </c>
      <c r="E34" s="27"/>
      <c r="F34" s="176"/>
      <c r="G34" s="187" t="s">
        <v>237</v>
      </c>
      <c r="H34" s="187"/>
      <c r="I34" s="27"/>
    </row>
    <row r="35" spans="1:9" ht="21.75" customHeight="1">
      <c r="A35" s="176"/>
      <c r="B35" s="173"/>
      <c r="C35" s="176" t="s">
        <v>246</v>
      </c>
      <c r="D35" s="25" t="s">
        <v>235</v>
      </c>
      <c r="E35" s="27"/>
      <c r="F35" s="176" t="s">
        <v>246</v>
      </c>
      <c r="G35" s="187" t="s">
        <v>235</v>
      </c>
      <c r="H35" s="187"/>
      <c r="I35" s="27"/>
    </row>
    <row r="36" spans="1:9" ht="21.75" customHeight="1">
      <c r="A36" s="176"/>
      <c r="B36" s="173"/>
      <c r="C36" s="176"/>
      <c r="D36" s="25" t="s">
        <v>236</v>
      </c>
      <c r="E36" s="27"/>
      <c r="F36" s="176"/>
      <c r="G36" s="187" t="s">
        <v>236</v>
      </c>
      <c r="H36" s="187"/>
      <c r="I36" s="27"/>
    </row>
    <row r="37" spans="1:9" ht="21.75" customHeight="1">
      <c r="A37" s="176"/>
      <c r="B37" s="173"/>
      <c r="C37" s="176"/>
      <c r="D37" s="25" t="s">
        <v>237</v>
      </c>
      <c r="E37" s="27"/>
      <c r="F37" s="176"/>
      <c r="G37" s="187" t="s">
        <v>237</v>
      </c>
      <c r="H37" s="187"/>
      <c r="I37" s="27"/>
    </row>
    <row r="38" spans="1:9" ht="21.75" customHeight="1">
      <c r="A38" s="176"/>
      <c r="B38" s="173"/>
      <c r="C38" s="24" t="s">
        <v>241</v>
      </c>
      <c r="D38" s="27"/>
      <c r="E38" s="27"/>
      <c r="F38" s="24" t="s">
        <v>241</v>
      </c>
      <c r="G38" s="187"/>
      <c r="H38" s="187"/>
      <c r="I38" s="27"/>
    </row>
    <row r="39" spans="1:9" ht="21.75" customHeight="1">
      <c r="A39" s="176"/>
      <c r="B39" s="176" t="s">
        <v>247</v>
      </c>
      <c r="C39" s="176" t="s">
        <v>248</v>
      </c>
      <c r="D39" s="25" t="s">
        <v>235</v>
      </c>
      <c r="E39" s="23"/>
      <c r="F39" s="176" t="s">
        <v>248</v>
      </c>
      <c r="G39" s="187" t="s">
        <v>235</v>
      </c>
      <c r="H39" s="187"/>
      <c r="I39" s="27"/>
    </row>
    <row r="40" spans="1:9" ht="21.75" customHeight="1">
      <c r="A40" s="176"/>
      <c r="B40" s="176"/>
      <c r="C40" s="176"/>
      <c r="D40" s="25" t="s">
        <v>236</v>
      </c>
      <c r="E40" s="24"/>
      <c r="F40" s="176"/>
      <c r="G40" s="187" t="s">
        <v>236</v>
      </c>
      <c r="H40" s="187"/>
      <c r="I40" s="27"/>
    </row>
    <row r="41" spans="1:9" ht="21.75" customHeight="1">
      <c r="A41" s="176"/>
      <c r="B41" s="176"/>
      <c r="C41" s="176"/>
      <c r="D41" s="25" t="s">
        <v>237</v>
      </c>
      <c r="E41" s="24"/>
      <c r="F41" s="176"/>
      <c r="G41" s="187" t="s">
        <v>237</v>
      </c>
      <c r="H41" s="187"/>
      <c r="I41" s="27"/>
    </row>
    <row r="42" spans="1:9" ht="21.75" customHeight="1">
      <c r="A42" s="176"/>
      <c r="B42" s="176"/>
      <c r="C42" s="24" t="s">
        <v>241</v>
      </c>
      <c r="D42" s="27"/>
      <c r="E42" s="24"/>
      <c r="F42" s="24" t="s">
        <v>241</v>
      </c>
      <c r="G42" s="187"/>
      <c r="H42" s="187"/>
      <c r="I42" s="27"/>
    </row>
    <row r="43" spans="1:9" ht="21" customHeight="1">
      <c r="A43" s="188" t="s">
        <v>269</v>
      </c>
      <c r="B43" s="188"/>
      <c r="C43" s="188"/>
      <c r="D43" s="188"/>
      <c r="E43" s="188"/>
      <c r="F43" s="188"/>
      <c r="G43" s="188"/>
      <c r="H43" s="188"/>
      <c r="I43" s="188"/>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A1">
      <selection activeCell="X11" sqref="X11"/>
    </sheetView>
  </sheetViews>
  <sheetFormatPr defaultColWidth="9.33203125" defaultRowHeight="11.25"/>
  <cols>
    <col min="1" max="1" width="7" style="0" customWidth="1"/>
    <col min="2" max="2" width="32.5" style="0" customWidth="1"/>
    <col min="3" max="3" width="8.5" style="0" customWidth="1"/>
    <col min="4" max="4" width="7.832031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3.16015625" style="0" customWidth="1"/>
    <col min="12" max="15" width="10.5" style="0" customWidth="1"/>
  </cols>
  <sheetData>
    <row r="1" spans="1:2" ht="24" customHeight="1">
      <c r="A1" s="205" t="s">
        <v>28</v>
      </c>
      <c r="B1" s="205"/>
    </row>
    <row r="2" spans="1:15" s="10" customFormat="1" ht="67.5" customHeight="1">
      <c r="A2" s="206" t="s">
        <v>29</v>
      </c>
      <c r="B2" s="206"/>
      <c r="C2" s="206"/>
      <c r="D2" s="206"/>
      <c r="E2" s="206"/>
      <c r="F2" s="206"/>
      <c r="G2" s="206"/>
      <c r="H2" s="206"/>
      <c r="I2" s="206"/>
      <c r="J2" s="206"/>
      <c r="K2" s="206"/>
      <c r="L2" s="206"/>
      <c r="M2" s="206"/>
      <c r="N2" s="206"/>
      <c r="O2" s="206"/>
    </row>
    <row r="3" spans="1:15" s="10" customFormat="1" ht="24.75" customHeight="1">
      <c r="A3" s="207" t="s">
        <v>6</v>
      </c>
      <c r="B3" s="207" t="s">
        <v>270</v>
      </c>
      <c r="C3" s="207" t="s">
        <v>271</v>
      </c>
      <c r="D3" s="207"/>
      <c r="E3" s="207" t="s">
        <v>272</v>
      </c>
      <c r="F3" s="207"/>
      <c r="G3" s="207" t="s">
        <v>273</v>
      </c>
      <c r="H3" s="208" t="s">
        <v>459</v>
      </c>
      <c r="I3" s="207"/>
      <c r="J3" s="207"/>
      <c r="K3" s="207"/>
      <c r="L3" s="208" t="s">
        <v>460</v>
      </c>
      <c r="M3" s="207"/>
      <c r="N3" s="207"/>
      <c r="O3" s="207"/>
    </row>
    <row r="4" spans="1:15" s="10" customFormat="1" ht="31.5" customHeight="1">
      <c r="A4" s="207"/>
      <c r="B4" s="207"/>
      <c r="C4" s="13" t="s">
        <v>274</v>
      </c>
      <c r="D4" s="13" t="s">
        <v>275</v>
      </c>
      <c r="E4" s="13" t="s">
        <v>274</v>
      </c>
      <c r="F4" s="13" t="s">
        <v>275</v>
      </c>
      <c r="G4" s="207"/>
      <c r="H4" s="13" t="s">
        <v>276</v>
      </c>
      <c r="I4" s="13" t="s">
        <v>277</v>
      </c>
      <c r="J4" s="13" t="s">
        <v>278</v>
      </c>
      <c r="K4" s="13" t="s">
        <v>279</v>
      </c>
      <c r="L4" s="13" t="s">
        <v>276</v>
      </c>
      <c r="M4" s="13" t="s">
        <v>277</v>
      </c>
      <c r="N4" s="13" t="s">
        <v>278</v>
      </c>
      <c r="O4" s="13" t="s">
        <v>279</v>
      </c>
    </row>
    <row r="5" spans="1:15" s="10" customFormat="1" ht="19.5" customHeight="1">
      <c r="A5" s="13">
        <v>1</v>
      </c>
      <c r="B5" s="13" t="s">
        <v>312</v>
      </c>
      <c r="C5" s="13">
        <v>10</v>
      </c>
      <c r="D5" s="13"/>
      <c r="E5" s="13">
        <v>15</v>
      </c>
      <c r="F5" s="13">
        <v>5</v>
      </c>
      <c r="G5" s="13">
        <v>33</v>
      </c>
      <c r="H5" s="13">
        <v>0</v>
      </c>
      <c r="I5" s="16"/>
      <c r="J5" s="13"/>
      <c r="K5" s="16"/>
      <c r="L5" s="13">
        <v>0</v>
      </c>
      <c r="M5" s="13"/>
      <c r="N5" s="13"/>
      <c r="O5" s="13"/>
    </row>
    <row r="6" spans="1:15" s="10" customFormat="1" ht="19.5" customHeight="1">
      <c r="A6" s="13">
        <v>2</v>
      </c>
      <c r="B6" s="113" t="s">
        <v>313</v>
      </c>
      <c r="C6" s="13"/>
      <c r="D6" s="13">
        <v>8</v>
      </c>
      <c r="E6" s="13"/>
      <c r="F6" s="13">
        <v>9</v>
      </c>
      <c r="G6" s="13"/>
      <c r="H6" s="13">
        <v>0</v>
      </c>
      <c r="I6" s="16"/>
      <c r="J6" s="13"/>
      <c r="K6" s="16"/>
      <c r="L6" s="13">
        <v>0</v>
      </c>
      <c r="M6" s="13"/>
      <c r="N6" s="13"/>
      <c r="O6" s="13"/>
    </row>
    <row r="7" spans="1:15" s="10" customFormat="1" ht="19.5" customHeight="1">
      <c r="A7" s="13">
        <v>3</v>
      </c>
      <c r="B7" s="113" t="s">
        <v>314</v>
      </c>
      <c r="C7" s="13"/>
      <c r="D7" s="13">
        <v>9</v>
      </c>
      <c r="E7" s="13"/>
      <c r="F7" s="13">
        <v>13</v>
      </c>
      <c r="G7" s="13"/>
      <c r="H7" s="13">
        <v>0</v>
      </c>
      <c r="I7" s="16"/>
      <c r="J7" s="13"/>
      <c r="K7" s="16"/>
      <c r="L7" s="13">
        <v>0</v>
      </c>
      <c r="M7" s="13"/>
      <c r="N7" s="13"/>
      <c r="O7" s="13"/>
    </row>
    <row r="8" spans="1:15" s="10" customFormat="1" ht="19.5" customHeight="1">
      <c r="A8" s="13">
        <v>4</v>
      </c>
      <c r="B8" s="13"/>
      <c r="C8" s="13"/>
      <c r="D8" s="13"/>
      <c r="E8" s="13"/>
      <c r="F8" s="13"/>
      <c r="G8" s="13"/>
      <c r="H8" s="13"/>
      <c r="I8" s="16"/>
      <c r="J8" s="13"/>
      <c r="K8" s="16"/>
      <c r="L8" s="13"/>
      <c r="M8" s="13"/>
      <c r="N8" s="13"/>
      <c r="O8" s="13"/>
    </row>
    <row r="9" spans="1:15" s="10" customFormat="1" ht="19.5" customHeight="1">
      <c r="A9" s="13">
        <v>5</v>
      </c>
      <c r="B9" s="13"/>
      <c r="C9" s="13"/>
      <c r="D9" s="13"/>
      <c r="E9" s="13"/>
      <c r="F9" s="13"/>
      <c r="G9" s="13"/>
      <c r="H9" s="13"/>
      <c r="I9" s="16"/>
      <c r="J9" s="13"/>
      <c r="K9" s="16"/>
      <c r="L9" s="13"/>
      <c r="M9" s="13"/>
      <c r="N9" s="13"/>
      <c r="O9" s="13"/>
    </row>
    <row r="10" spans="1:15" s="10" customFormat="1" ht="19.5" customHeight="1">
      <c r="A10" s="13">
        <v>6</v>
      </c>
      <c r="B10" s="13"/>
      <c r="C10" s="13"/>
      <c r="D10" s="13"/>
      <c r="E10" s="13"/>
      <c r="F10" s="13"/>
      <c r="G10" s="13"/>
      <c r="H10" s="13"/>
      <c r="I10" s="16"/>
      <c r="J10" s="13"/>
      <c r="K10" s="16"/>
      <c r="L10" s="13"/>
      <c r="M10" s="13"/>
      <c r="N10" s="13"/>
      <c r="O10" s="13"/>
    </row>
    <row r="11" spans="1:15" s="10" customFormat="1" ht="19.5" customHeight="1">
      <c r="A11" s="13">
        <v>7</v>
      </c>
      <c r="B11" s="13"/>
      <c r="C11" s="13"/>
      <c r="D11" s="13"/>
      <c r="E11" s="13"/>
      <c r="F11" s="13"/>
      <c r="G11" s="13"/>
      <c r="H11" s="13"/>
      <c r="I11" s="16"/>
      <c r="J11" s="13"/>
      <c r="K11" s="16"/>
      <c r="L11" s="13"/>
      <c r="M11" s="13"/>
      <c r="N11" s="13"/>
      <c r="O11" s="13"/>
    </row>
    <row r="12" spans="1:15" s="10" customFormat="1" ht="19.5" customHeight="1">
      <c r="A12" s="13">
        <v>8</v>
      </c>
      <c r="B12" s="13"/>
      <c r="C12" s="13"/>
      <c r="D12" s="13"/>
      <c r="E12" s="13"/>
      <c r="F12" s="13"/>
      <c r="G12" s="13"/>
      <c r="H12" s="13"/>
      <c r="I12" s="16"/>
      <c r="J12" s="13"/>
      <c r="K12" s="16"/>
      <c r="L12" s="13"/>
      <c r="M12" s="13"/>
      <c r="N12" s="13"/>
      <c r="O12" s="13"/>
    </row>
    <row r="13" spans="1:15" s="10" customFormat="1" ht="19.5" customHeight="1">
      <c r="A13" s="13">
        <v>9</v>
      </c>
      <c r="B13" s="13"/>
      <c r="C13" s="13"/>
      <c r="D13" s="13"/>
      <c r="E13" s="13"/>
      <c r="F13" s="13"/>
      <c r="G13" s="13"/>
      <c r="H13" s="13"/>
      <c r="I13" s="16"/>
      <c r="J13" s="13"/>
      <c r="K13" s="16"/>
      <c r="L13" s="13"/>
      <c r="M13" s="13"/>
      <c r="N13" s="13"/>
      <c r="O13" s="13"/>
    </row>
    <row r="14" spans="1:15" s="10" customFormat="1" ht="19.5" customHeight="1">
      <c r="A14" s="13">
        <v>10</v>
      </c>
      <c r="B14" s="13"/>
      <c r="C14" s="13"/>
      <c r="D14" s="13"/>
      <c r="E14" s="13"/>
      <c r="F14" s="13"/>
      <c r="G14" s="13"/>
      <c r="H14" s="13"/>
      <c r="I14" s="16"/>
      <c r="J14" s="13"/>
      <c r="K14" s="16"/>
      <c r="L14" s="13"/>
      <c r="M14" s="13"/>
      <c r="N14" s="13"/>
      <c r="O14" s="13"/>
    </row>
    <row r="15" spans="1:15" s="10" customFormat="1" ht="19.5" customHeight="1">
      <c r="A15" s="13">
        <v>11</v>
      </c>
      <c r="B15" s="13"/>
      <c r="C15" s="13"/>
      <c r="D15" s="13"/>
      <c r="E15" s="13"/>
      <c r="F15" s="13"/>
      <c r="G15" s="13"/>
      <c r="H15" s="13"/>
      <c r="I15" s="16"/>
      <c r="J15" s="13"/>
      <c r="K15" s="16"/>
      <c r="L15" s="13"/>
      <c r="M15" s="13"/>
      <c r="N15" s="13"/>
      <c r="O15" s="13"/>
    </row>
    <row r="16" spans="1:15" s="10" customFormat="1" ht="19.5" customHeight="1">
      <c r="A16" s="13">
        <v>12</v>
      </c>
      <c r="B16" s="13"/>
      <c r="C16" s="13"/>
      <c r="D16" s="13"/>
      <c r="E16" s="13"/>
      <c r="F16" s="13"/>
      <c r="G16" s="13"/>
      <c r="H16" s="13"/>
      <c r="I16" s="16"/>
      <c r="J16" s="13"/>
      <c r="K16" s="16"/>
      <c r="L16" s="13"/>
      <c r="M16" s="13"/>
      <c r="N16" s="13"/>
      <c r="O16" s="13"/>
    </row>
    <row r="17" spans="1:15" s="10" customFormat="1" ht="19.5" customHeight="1">
      <c r="A17" s="13">
        <v>13</v>
      </c>
      <c r="B17" s="13"/>
      <c r="C17" s="13"/>
      <c r="D17" s="13"/>
      <c r="E17" s="13"/>
      <c r="F17" s="13"/>
      <c r="G17" s="13"/>
      <c r="H17" s="13"/>
      <c r="I17" s="16"/>
      <c r="J17" s="13"/>
      <c r="K17" s="16"/>
      <c r="L17" s="13"/>
      <c r="M17" s="13"/>
      <c r="N17" s="13"/>
      <c r="O17" s="13"/>
    </row>
    <row r="18" spans="1:15" s="10" customFormat="1" ht="19.5" customHeight="1">
      <c r="A18" s="13">
        <v>14</v>
      </c>
      <c r="B18" s="13"/>
      <c r="C18" s="13"/>
      <c r="D18" s="13"/>
      <c r="E18" s="13"/>
      <c r="F18" s="13"/>
      <c r="G18" s="13"/>
      <c r="H18" s="13"/>
      <c r="I18" s="16"/>
      <c r="J18" s="13"/>
      <c r="K18" s="16"/>
      <c r="L18" s="13"/>
      <c r="M18" s="13"/>
      <c r="N18" s="13"/>
      <c r="O18" s="13"/>
    </row>
    <row r="19" spans="1:15" s="11" customFormat="1" ht="19.5" customHeight="1">
      <c r="A19" s="13"/>
      <c r="B19" s="13" t="s">
        <v>110</v>
      </c>
      <c r="C19" s="13">
        <f>SUM(C5:C18)</f>
        <v>10</v>
      </c>
      <c r="D19" s="13">
        <f aca="true" t="shared" si="0" ref="D19:O19">SUM(D5:D18)</f>
        <v>17</v>
      </c>
      <c r="E19" s="13">
        <f t="shared" si="0"/>
        <v>15</v>
      </c>
      <c r="F19" s="13">
        <f t="shared" si="0"/>
        <v>27</v>
      </c>
      <c r="G19" s="13">
        <f t="shared" si="0"/>
        <v>33</v>
      </c>
      <c r="H19" s="13">
        <f t="shared" si="0"/>
        <v>0</v>
      </c>
      <c r="I19" s="13">
        <f t="shared" si="0"/>
        <v>0</v>
      </c>
      <c r="J19" s="13">
        <f t="shared" si="0"/>
        <v>0</v>
      </c>
      <c r="K19" s="13">
        <f t="shared" si="0"/>
        <v>0</v>
      </c>
      <c r="L19" s="13">
        <f t="shared" si="0"/>
        <v>0</v>
      </c>
      <c r="M19" s="13">
        <f t="shared" si="0"/>
        <v>0</v>
      </c>
      <c r="N19" s="13">
        <f t="shared" si="0"/>
        <v>0</v>
      </c>
      <c r="O19" s="13">
        <f t="shared" si="0"/>
        <v>0</v>
      </c>
    </row>
    <row r="20" spans="1:15" s="11" customFormat="1" ht="24.75" customHeight="1">
      <c r="A20" s="14"/>
      <c r="B20" s="14"/>
      <c r="C20" s="14"/>
      <c r="D20" s="14"/>
      <c r="E20" s="14"/>
      <c r="F20" s="14"/>
      <c r="G20" s="14"/>
      <c r="H20" s="14"/>
      <c r="I20" s="14"/>
      <c r="J20" s="14"/>
      <c r="K20" s="14"/>
      <c r="L20" s="14"/>
      <c r="M20" s="14"/>
      <c r="N20" s="14"/>
      <c r="O20" s="14"/>
    </row>
    <row r="21" spans="1:15" s="11" customFormat="1" ht="24.75" customHeight="1">
      <c r="A21" s="14"/>
      <c r="B21" s="14"/>
      <c r="C21" s="14"/>
      <c r="D21" s="14"/>
      <c r="E21" s="14"/>
      <c r="F21" s="14"/>
      <c r="G21" s="14"/>
      <c r="H21" s="14"/>
      <c r="I21" s="14"/>
      <c r="J21" s="14"/>
      <c r="K21" s="14"/>
      <c r="L21" s="14"/>
      <c r="M21" s="14"/>
      <c r="N21" s="14"/>
      <c r="O21" s="14"/>
    </row>
    <row r="22" spans="1:15" s="11" customFormat="1" ht="24.75" customHeight="1">
      <c r="A22" s="14"/>
      <c r="B22" s="14"/>
      <c r="C22" s="14"/>
      <c r="D22" s="14"/>
      <c r="E22" s="14"/>
      <c r="F22" s="14"/>
      <c r="G22" s="14"/>
      <c r="H22" s="14"/>
      <c r="I22" s="14"/>
      <c r="J22" s="14"/>
      <c r="K22" s="14"/>
      <c r="L22" s="14"/>
      <c r="M22" s="14"/>
      <c r="N22" s="14"/>
      <c r="O22" s="14"/>
    </row>
    <row r="23" spans="1:15" s="11" customFormat="1" ht="24.75" customHeight="1">
      <c r="A23" s="14"/>
      <c r="B23" s="14"/>
      <c r="C23" s="14"/>
      <c r="D23" s="14"/>
      <c r="E23" s="14"/>
      <c r="F23" s="14"/>
      <c r="G23" s="14"/>
      <c r="H23" s="14"/>
      <c r="I23" s="14"/>
      <c r="J23" s="14"/>
      <c r="K23" s="14"/>
      <c r="L23" s="14"/>
      <c r="M23" s="14"/>
      <c r="N23" s="14"/>
      <c r="O23" s="14"/>
    </row>
    <row r="24" spans="1:15" s="11" customFormat="1" ht="24.75" customHeight="1">
      <c r="A24" s="14"/>
      <c r="B24" s="14"/>
      <c r="C24" s="14"/>
      <c r="D24" s="14"/>
      <c r="E24" s="14"/>
      <c r="F24" s="14"/>
      <c r="G24" s="14"/>
      <c r="H24" s="14"/>
      <c r="I24" s="14"/>
      <c r="J24" s="14"/>
      <c r="K24" s="14"/>
      <c r="L24" s="14"/>
      <c r="M24" s="14"/>
      <c r="N24" s="14"/>
      <c r="O24" s="14"/>
    </row>
    <row r="25" spans="1:15" s="11" customFormat="1" ht="24.75" customHeight="1">
      <c r="A25" s="14"/>
      <c r="B25" s="14"/>
      <c r="C25" s="14"/>
      <c r="D25" s="14"/>
      <c r="E25" s="14"/>
      <c r="F25" s="14"/>
      <c r="G25" s="14"/>
      <c r="H25" s="14"/>
      <c r="I25" s="14"/>
      <c r="J25" s="14"/>
      <c r="K25" s="14"/>
      <c r="L25" s="14"/>
      <c r="M25" s="14"/>
      <c r="N25" s="14"/>
      <c r="O25" s="14"/>
    </row>
    <row r="26" spans="1:15" s="11" customFormat="1" ht="24.75" customHeight="1">
      <c r="A26" s="14"/>
      <c r="B26" s="14"/>
      <c r="C26" s="14"/>
      <c r="D26" s="14"/>
      <c r="E26" s="14"/>
      <c r="F26" s="14"/>
      <c r="G26" s="14"/>
      <c r="H26" s="14"/>
      <c r="I26" s="14"/>
      <c r="J26" s="14"/>
      <c r="K26" s="14"/>
      <c r="L26" s="14"/>
      <c r="M26" s="14"/>
      <c r="N26" s="14"/>
      <c r="O26" s="14"/>
    </row>
    <row r="27" spans="1:15" s="11" customFormat="1" ht="24.75" customHeight="1">
      <c r="A27" s="14"/>
      <c r="B27" s="14"/>
      <c r="C27" s="14"/>
      <c r="D27" s="14"/>
      <c r="E27" s="14"/>
      <c r="F27" s="14"/>
      <c r="G27" s="14"/>
      <c r="H27" s="14"/>
      <c r="I27" s="14"/>
      <c r="J27" s="14"/>
      <c r="K27" s="14"/>
      <c r="L27" s="14"/>
      <c r="M27" s="14"/>
      <c r="N27" s="14"/>
      <c r="O27" s="14"/>
    </row>
    <row r="28" spans="1:15" s="11" customFormat="1" ht="24.75" customHeight="1">
      <c r="A28" s="14"/>
      <c r="B28" s="14"/>
      <c r="C28" s="14"/>
      <c r="D28" s="14"/>
      <c r="E28" s="14"/>
      <c r="F28" s="14"/>
      <c r="G28" s="14"/>
      <c r="H28" s="14"/>
      <c r="I28" s="14"/>
      <c r="J28" s="14"/>
      <c r="K28" s="14"/>
      <c r="L28" s="14"/>
      <c r="M28" s="14"/>
      <c r="N28" s="14"/>
      <c r="O28" s="14"/>
    </row>
    <row r="29" spans="1:15" s="11" customFormat="1" ht="24.75" customHeight="1">
      <c r="A29" s="14"/>
      <c r="B29" s="14"/>
      <c r="C29" s="14"/>
      <c r="D29" s="14"/>
      <c r="E29" s="14"/>
      <c r="F29" s="14"/>
      <c r="G29" s="14"/>
      <c r="H29" s="14"/>
      <c r="I29" s="14"/>
      <c r="J29" s="14"/>
      <c r="K29" s="14"/>
      <c r="L29" s="14"/>
      <c r="M29" s="14"/>
      <c r="N29" s="14"/>
      <c r="O29" s="14"/>
    </row>
    <row r="30" spans="1:15" s="11" customFormat="1" ht="24.75" customHeight="1">
      <c r="A30" s="14"/>
      <c r="B30" s="14"/>
      <c r="C30" s="14"/>
      <c r="D30" s="14"/>
      <c r="E30" s="14"/>
      <c r="F30" s="14"/>
      <c r="G30" s="14"/>
      <c r="H30" s="14"/>
      <c r="I30" s="14"/>
      <c r="J30" s="14"/>
      <c r="K30" s="14"/>
      <c r="L30" s="14"/>
      <c r="M30" s="14"/>
      <c r="N30" s="14"/>
      <c r="O30" s="14"/>
    </row>
    <row r="31" spans="1:15" s="11" customFormat="1" ht="24.75" customHeight="1">
      <c r="A31" s="14"/>
      <c r="B31" s="14"/>
      <c r="C31" s="14"/>
      <c r="D31" s="14"/>
      <c r="E31" s="14"/>
      <c r="F31" s="14"/>
      <c r="G31" s="14"/>
      <c r="H31" s="14"/>
      <c r="I31" s="14"/>
      <c r="J31" s="14"/>
      <c r="K31" s="14"/>
      <c r="L31" s="14"/>
      <c r="M31" s="14"/>
      <c r="N31" s="14"/>
      <c r="O31" s="14"/>
    </row>
    <row r="32" spans="1:15" s="11" customFormat="1" ht="24.75" customHeight="1">
      <c r="A32" s="14"/>
      <c r="B32" s="14"/>
      <c r="C32" s="14"/>
      <c r="D32" s="14"/>
      <c r="E32" s="14"/>
      <c r="F32" s="14"/>
      <c r="G32" s="14"/>
      <c r="H32" s="14"/>
      <c r="I32" s="14"/>
      <c r="J32" s="14"/>
      <c r="K32" s="14"/>
      <c r="L32" s="14"/>
      <c r="M32" s="14"/>
      <c r="N32" s="14"/>
      <c r="O32" s="14"/>
    </row>
    <row r="33" spans="1:15" s="11" customFormat="1" ht="24.75" customHeight="1">
      <c r="A33" s="14"/>
      <c r="B33" s="14"/>
      <c r="C33" s="14"/>
      <c r="D33" s="14"/>
      <c r="E33" s="14"/>
      <c r="F33" s="14"/>
      <c r="G33" s="14"/>
      <c r="H33" s="14"/>
      <c r="I33" s="14"/>
      <c r="J33" s="14"/>
      <c r="K33" s="14"/>
      <c r="L33" s="14"/>
      <c r="M33" s="14"/>
      <c r="N33" s="14"/>
      <c r="O33" s="14"/>
    </row>
    <row r="34" spans="1:15" s="11" customFormat="1" ht="24.75" customHeight="1">
      <c r="A34" s="14"/>
      <c r="B34" s="14"/>
      <c r="C34" s="14"/>
      <c r="D34" s="14"/>
      <c r="E34" s="14"/>
      <c r="F34" s="14"/>
      <c r="G34" s="14"/>
      <c r="H34" s="14"/>
      <c r="I34" s="14"/>
      <c r="J34" s="14"/>
      <c r="K34" s="14"/>
      <c r="L34" s="14"/>
      <c r="M34" s="14"/>
      <c r="N34" s="14"/>
      <c r="O34" s="14"/>
    </row>
    <row r="35" spans="1:15" s="11" customFormat="1" ht="24.75" customHeight="1">
      <c r="A35" s="14"/>
      <c r="B35" s="14"/>
      <c r="C35" s="14"/>
      <c r="D35" s="14"/>
      <c r="E35" s="14"/>
      <c r="F35" s="14"/>
      <c r="G35" s="14"/>
      <c r="H35" s="14"/>
      <c r="I35" s="14"/>
      <c r="J35" s="14"/>
      <c r="K35" s="14"/>
      <c r="L35" s="14"/>
      <c r="M35" s="14"/>
      <c r="N35" s="14"/>
      <c r="O35" s="14"/>
    </row>
    <row r="36" spans="1:15" s="11" customFormat="1" ht="24.75" customHeight="1">
      <c r="A36" s="14"/>
      <c r="B36" s="14"/>
      <c r="C36" s="14"/>
      <c r="D36" s="14"/>
      <c r="E36" s="14"/>
      <c r="F36" s="14"/>
      <c r="G36" s="14"/>
      <c r="H36" s="14"/>
      <c r="I36" s="14"/>
      <c r="J36" s="14"/>
      <c r="K36" s="14"/>
      <c r="L36" s="14"/>
      <c r="M36" s="14"/>
      <c r="N36" s="14"/>
      <c r="O36" s="14"/>
    </row>
    <row r="37" spans="1:15" s="11" customFormat="1" ht="24.75" customHeight="1">
      <c r="A37" s="14"/>
      <c r="B37" s="14"/>
      <c r="C37" s="14"/>
      <c r="D37" s="14"/>
      <c r="E37" s="14"/>
      <c r="F37" s="14"/>
      <c r="G37" s="14"/>
      <c r="H37" s="14"/>
      <c r="I37" s="14"/>
      <c r="J37" s="14"/>
      <c r="K37" s="14"/>
      <c r="L37" s="14"/>
      <c r="M37" s="14"/>
      <c r="N37" s="14"/>
      <c r="O37" s="14"/>
    </row>
    <row r="38" spans="1:15" s="11" customFormat="1" ht="24.75" customHeight="1">
      <c r="A38" s="14"/>
      <c r="B38" s="14"/>
      <c r="C38" s="14"/>
      <c r="D38" s="14"/>
      <c r="E38" s="14"/>
      <c r="F38" s="14"/>
      <c r="G38" s="14"/>
      <c r="H38" s="14"/>
      <c r="I38" s="14"/>
      <c r="J38" s="14"/>
      <c r="K38" s="14"/>
      <c r="L38" s="14"/>
      <c r="M38" s="14"/>
      <c r="N38" s="14"/>
      <c r="O38" s="14"/>
    </row>
    <row r="39" spans="1:15" s="11" customFormat="1" ht="24.75" customHeight="1">
      <c r="A39" s="14"/>
      <c r="B39" s="14"/>
      <c r="C39" s="14"/>
      <c r="D39" s="14"/>
      <c r="E39" s="14"/>
      <c r="F39" s="14"/>
      <c r="G39" s="14"/>
      <c r="H39" s="14"/>
      <c r="I39" s="14"/>
      <c r="J39" s="14"/>
      <c r="K39" s="14"/>
      <c r="L39" s="14"/>
      <c r="M39" s="14"/>
      <c r="N39" s="14"/>
      <c r="O39" s="14"/>
    </row>
    <row r="40" spans="1:15" s="11" customFormat="1" ht="24.75" customHeight="1">
      <c r="A40" s="14"/>
      <c r="B40" s="14"/>
      <c r="C40" s="14"/>
      <c r="D40" s="14"/>
      <c r="E40" s="14"/>
      <c r="F40" s="14"/>
      <c r="G40" s="14"/>
      <c r="H40" s="14"/>
      <c r="I40" s="14"/>
      <c r="J40" s="14"/>
      <c r="K40" s="14"/>
      <c r="L40" s="14"/>
      <c r="M40" s="14"/>
      <c r="N40" s="14"/>
      <c r="O40" s="14"/>
    </row>
    <row r="41" spans="1:15" s="11" customFormat="1" ht="24.75" customHeight="1">
      <c r="A41" s="15"/>
      <c r="B41" s="15"/>
      <c r="C41" s="15"/>
      <c r="D41" s="15"/>
      <c r="E41" s="15"/>
      <c r="F41" s="15"/>
      <c r="G41" s="15"/>
      <c r="H41" s="15"/>
      <c r="I41" s="15"/>
      <c r="J41" s="15"/>
      <c r="K41" s="15"/>
      <c r="L41" s="15"/>
      <c r="M41" s="15"/>
      <c r="N41" s="15"/>
      <c r="O41" s="15"/>
    </row>
    <row r="42" spans="1:15" s="12" customFormat="1" ht="24.75" customHeight="1">
      <c r="A42" s="15"/>
      <c r="B42" s="15"/>
      <c r="C42" s="15"/>
      <c r="D42" s="15"/>
      <c r="E42" s="15"/>
      <c r="F42" s="15"/>
      <c r="G42" s="15"/>
      <c r="H42" s="15"/>
      <c r="I42" s="15"/>
      <c r="J42" s="15"/>
      <c r="K42" s="15"/>
      <c r="L42" s="15"/>
      <c r="M42" s="15"/>
      <c r="N42" s="15"/>
      <c r="O42" s="15"/>
    </row>
    <row r="43" spans="1:15" s="12" customFormat="1" ht="24.75" customHeight="1">
      <c r="A43" s="15"/>
      <c r="B43" s="15"/>
      <c r="C43" s="15"/>
      <c r="D43" s="15"/>
      <c r="E43" s="15"/>
      <c r="F43" s="15"/>
      <c r="G43" s="15"/>
      <c r="H43" s="15"/>
      <c r="I43" s="15"/>
      <c r="J43" s="15"/>
      <c r="K43" s="15"/>
      <c r="L43" s="15"/>
      <c r="M43" s="15"/>
      <c r="N43" s="15"/>
      <c r="O43" s="15"/>
    </row>
    <row r="44" spans="1:15" s="12" customFormat="1" ht="24.75" customHeight="1">
      <c r="A44" s="15"/>
      <c r="B44" s="15"/>
      <c r="C44" s="15"/>
      <c r="D44" s="15"/>
      <c r="E44" s="15"/>
      <c r="F44" s="15"/>
      <c r="G44" s="15"/>
      <c r="H44" s="15"/>
      <c r="I44" s="15"/>
      <c r="J44" s="15"/>
      <c r="K44" s="15"/>
      <c r="L44" s="15"/>
      <c r="M44" s="15"/>
      <c r="N44" s="15"/>
      <c r="O44" s="15"/>
    </row>
    <row r="45" s="3" customFormat="1" ht="24.75" customHeight="1"/>
    <row r="46" s="3" customFormat="1" ht="24.75" customHeight="1"/>
    <row r="47" s="3" customFormat="1" ht="24.75" customHeight="1"/>
    <row r="48" s="3" customFormat="1" ht="24.75" customHeight="1"/>
    <row r="49" s="3" customFormat="1" ht="24.75" customHeight="1"/>
    <row r="50" s="3" customFormat="1" ht="24.75" customHeight="1"/>
    <row r="51" s="3" customFormat="1" ht="24.75" customHeight="1"/>
    <row r="52" s="3" customFormat="1" ht="24.75" customHeight="1"/>
    <row r="53" s="3" customFormat="1" ht="24.75" customHeight="1"/>
    <row r="54" s="3" customFormat="1" ht="24.75" customHeight="1"/>
    <row r="55" s="3" customFormat="1" ht="24.75" customHeight="1"/>
    <row r="56" s="3" customFormat="1" ht="24.75" customHeight="1"/>
    <row r="57" s="3" customFormat="1" ht="24.75" customHeight="1"/>
    <row r="58" s="3" customFormat="1" ht="24.75" customHeight="1"/>
    <row r="59" s="3" customFormat="1" ht="24.75" customHeight="1"/>
    <row r="60" s="3" customFormat="1" ht="24.75" customHeight="1"/>
    <row r="61" s="3" customFormat="1" ht="24.75" customHeight="1"/>
    <row r="62" s="3" customFormat="1" ht="24.75" customHeight="1"/>
    <row r="63" s="3" customFormat="1" ht="24.75" customHeight="1"/>
    <row r="64" s="3" customFormat="1" ht="24.75" customHeight="1"/>
    <row r="65" s="3" customFormat="1" ht="24.75" customHeight="1"/>
    <row r="66" s="3" customFormat="1" ht="24.75" customHeight="1"/>
    <row r="67" s="3" customFormat="1" ht="24.75" customHeight="1"/>
    <row r="68" s="3" customFormat="1" ht="24.75" customHeight="1"/>
    <row r="69" s="3" customFormat="1" ht="24.75" customHeight="1"/>
    <row r="70" s="3" customFormat="1" ht="24.75" customHeight="1"/>
    <row r="71" s="3" customFormat="1" ht="24.75" customHeight="1"/>
    <row r="72" s="3" customFormat="1" ht="24.75" customHeight="1"/>
    <row r="73" s="3" customFormat="1" ht="24.75" customHeight="1"/>
    <row r="74" s="3" customFormat="1" ht="24.75" customHeight="1"/>
    <row r="75" s="3" customFormat="1" ht="24.75" customHeight="1"/>
    <row r="76" s="3" customFormat="1" ht="24.75" customHeight="1"/>
    <row r="77" s="3" customFormat="1" ht="24.75" customHeight="1"/>
    <row r="78" s="3" customFormat="1" ht="24.75" customHeight="1"/>
    <row r="79" s="3" customFormat="1" ht="24.75" customHeight="1"/>
    <row r="80" s="3" customFormat="1" ht="24.75" customHeight="1"/>
    <row r="81" s="3" customFormat="1" ht="24.75" customHeight="1"/>
    <row r="82" s="3" customFormat="1" ht="24.75" customHeight="1"/>
    <row r="83" s="3" customFormat="1" ht="24.75" customHeight="1"/>
    <row r="84" s="3" customFormat="1" ht="24.75" customHeight="1"/>
    <row r="85" s="3" customFormat="1" ht="24.75" customHeight="1"/>
    <row r="86" s="3" customFormat="1" ht="24.75" customHeight="1"/>
    <row r="87" s="3" customFormat="1" ht="24.75" customHeight="1"/>
    <row r="88" s="3" customFormat="1" ht="24.75" customHeight="1"/>
    <row r="89" s="3" customFormat="1" ht="11.25"/>
    <row r="90" s="3" customFormat="1" ht="11.25"/>
    <row r="91" s="3" customFormat="1" ht="11.25"/>
    <row r="92" s="3" customFormat="1" ht="11.25"/>
    <row r="93" s="3" customFormat="1" ht="11.25"/>
    <row r="94" s="3" customFormat="1" ht="11.25"/>
    <row r="95" s="3" customFormat="1" ht="11.25"/>
    <row r="96" s="3" customFormat="1" ht="11.25"/>
    <row r="97" s="3" customFormat="1" ht="11.25"/>
    <row r="98" s="3" customFormat="1" ht="11.25"/>
    <row r="99" s="3" customFormat="1" ht="11.25"/>
    <row r="100" s="3" customFormat="1" ht="11.25"/>
    <row r="101" s="3" customFormat="1" ht="11.25"/>
  </sheetData>
  <sheetProtection/>
  <mergeCells count="9">
    <mergeCell ref="A1:B1"/>
    <mergeCell ref="A2:O2"/>
    <mergeCell ref="C3:D3"/>
    <mergeCell ref="E3:F3"/>
    <mergeCell ref="H3:K3"/>
    <mergeCell ref="L3:O3"/>
    <mergeCell ref="A3:A4"/>
    <mergeCell ref="B3:B4"/>
    <mergeCell ref="G3:G4"/>
  </mergeCells>
  <printOptions/>
  <pageMargins left="0.22"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51" style="0" customWidth="1"/>
  </cols>
  <sheetData>
    <row r="1" spans="1:12" ht="22.5">
      <c r="A1" s="132" t="s">
        <v>5</v>
      </c>
      <c r="B1" s="132"/>
      <c r="C1" s="132"/>
      <c r="D1" s="132"/>
      <c r="E1" s="132"/>
      <c r="F1" s="132"/>
      <c r="G1" s="132"/>
      <c r="H1" s="132"/>
      <c r="I1" s="132"/>
      <c r="J1" s="132"/>
      <c r="K1" s="132"/>
      <c r="L1" s="132"/>
    </row>
    <row r="2" spans="1:12" s="83" customFormat="1" ht="24.75" customHeight="1">
      <c r="A2" s="85" t="s">
        <v>6</v>
      </c>
      <c r="B2" s="133" t="s">
        <v>7</v>
      </c>
      <c r="C2" s="134"/>
      <c r="D2" s="134"/>
      <c r="E2" s="134"/>
      <c r="F2" s="134"/>
      <c r="G2" s="134"/>
      <c r="H2" s="134"/>
      <c r="I2" s="134"/>
      <c r="J2" s="135"/>
      <c r="K2" s="85" t="s">
        <v>8</v>
      </c>
      <c r="L2" s="85" t="s">
        <v>9</v>
      </c>
    </row>
    <row r="3" spans="1:12" s="84" customFormat="1" ht="24.75" customHeight="1">
      <c r="A3" s="86" t="s">
        <v>10</v>
      </c>
      <c r="B3" s="136" t="s">
        <v>281</v>
      </c>
      <c r="C3" s="137"/>
      <c r="D3" s="137"/>
      <c r="E3" s="137"/>
      <c r="F3" s="137"/>
      <c r="G3" s="137"/>
      <c r="H3" s="137"/>
      <c r="I3" s="137"/>
      <c r="J3" s="137"/>
      <c r="K3" s="128" t="s">
        <v>11</v>
      </c>
      <c r="L3" s="128"/>
    </row>
    <row r="4" spans="1:12" s="84" customFormat="1" ht="24.75" customHeight="1">
      <c r="A4" s="86" t="s">
        <v>12</v>
      </c>
      <c r="B4" s="136" t="s">
        <v>282</v>
      </c>
      <c r="C4" s="137"/>
      <c r="D4" s="137"/>
      <c r="E4" s="137"/>
      <c r="F4" s="137"/>
      <c r="G4" s="137"/>
      <c r="H4" s="137"/>
      <c r="I4" s="137"/>
      <c r="J4" s="137"/>
      <c r="K4" s="128" t="s">
        <v>11</v>
      </c>
      <c r="L4" s="129"/>
    </row>
    <row r="5" spans="1:12" s="84" customFormat="1" ht="24.75" customHeight="1">
      <c r="A5" s="86" t="s">
        <v>13</v>
      </c>
      <c r="B5" s="136" t="s">
        <v>283</v>
      </c>
      <c r="C5" s="137"/>
      <c r="D5" s="137"/>
      <c r="E5" s="137"/>
      <c r="F5" s="137"/>
      <c r="G5" s="137"/>
      <c r="H5" s="137"/>
      <c r="I5" s="137"/>
      <c r="J5" s="137"/>
      <c r="K5" s="128" t="s">
        <v>11</v>
      </c>
      <c r="L5" s="129"/>
    </row>
    <row r="6" spans="1:12" s="84" customFormat="1" ht="24.75" customHeight="1">
      <c r="A6" s="86" t="s">
        <v>14</v>
      </c>
      <c r="B6" s="136" t="s">
        <v>284</v>
      </c>
      <c r="C6" s="137"/>
      <c r="D6" s="137"/>
      <c r="E6" s="137"/>
      <c r="F6" s="137"/>
      <c r="G6" s="137"/>
      <c r="H6" s="137"/>
      <c r="I6" s="137"/>
      <c r="J6" s="137"/>
      <c r="K6" s="128" t="s">
        <v>11</v>
      </c>
      <c r="L6" s="130"/>
    </row>
    <row r="7" spans="1:12" s="84" customFormat="1" ht="24.75" customHeight="1">
      <c r="A7" s="86" t="s">
        <v>15</v>
      </c>
      <c r="B7" s="136" t="s">
        <v>285</v>
      </c>
      <c r="C7" s="137"/>
      <c r="D7" s="137"/>
      <c r="E7" s="137"/>
      <c r="F7" s="137"/>
      <c r="G7" s="137"/>
      <c r="H7" s="137"/>
      <c r="I7" s="137"/>
      <c r="J7" s="137"/>
      <c r="K7" s="128" t="s">
        <v>11</v>
      </c>
      <c r="L7" s="50"/>
    </row>
    <row r="8" spans="1:12" s="84" customFormat="1" ht="24.75" customHeight="1">
      <c r="A8" s="86" t="s">
        <v>16</v>
      </c>
      <c r="B8" s="136" t="s">
        <v>286</v>
      </c>
      <c r="C8" s="137"/>
      <c r="D8" s="137"/>
      <c r="E8" s="137"/>
      <c r="F8" s="137"/>
      <c r="G8" s="137"/>
      <c r="H8" s="137"/>
      <c r="I8" s="137"/>
      <c r="J8" s="137"/>
      <c r="K8" s="128" t="s">
        <v>11</v>
      </c>
      <c r="L8" s="50"/>
    </row>
    <row r="9" spans="1:12" s="84" customFormat="1" ht="24.75" customHeight="1">
      <c r="A9" s="86" t="s">
        <v>17</v>
      </c>
      <c r="B9" s="136" t="s">
        <v>287</v>
      </c>
      <c r="C9" s="137"/>
      <c r="D9" s="137"/>
      <c r="E9" s="137"/>
      <c r="F9" s="137"/>
      <c r="G9" s="137"/>
      <c r="H9" s="137"/>
      <c r="I9" s="137"/>
      <c r="J9" s="137"/>
      <c r="K9" s="128" t="s">
        <v>11</v>
      </c>
      <c r="L9" s="50"/>
    </row>
    <row r="10" spans="1:12" s="84" customFormat="1" ht="24.75" customHeight="1">
      <c r="A10" s="86" t="s">
        <v>18</v>
      </c>
      <c r="B10" s="136" t="s">
        <v>288</v>
      </c>
      <c r="C10" s="137"/>
      <c r="D10" s="137"/>
      <c r="E10" s="137"/>
      <c r="F10" s="137"/>
      <c r="G10" s="137"/>
      <c r="H10" s="137"/>
      <c r="I10" s="137"/>
      <c r="J10" s="137"/>
      <c r="K10" s="128" t="s">
        <v>11</v>
      </c>
      <c r="L10" s="50"/>
    </row>
    <row r="11" spans="1:12" s="84" customFormat="1" ht="24.75" customHeight="1">
      <c r="A11" s="86" t="s">
        <v>19</v>
      </c>
      <c r="B11" s="136" t="s">
        <v>289</v>
      </c>
      <c r="C11" s="137"/>
      <c r="D11" s="137"/>
      <c r="E11" s="137"/>
      <c r="F11" s="137"/>
      <c r="G11" s="137"/>
      <c r="H11" s="137"/>
      <c r="I11" s="137"/>
      <c r="J11" s="137"/>
      <c r="K11" s="128" t="s">
        <v>20</v>
      </c>
      <c r="L11" s="128" t="s">
        <v>21</v>
      </c>
    </row>
    <row r="12" spans="1:12" s="84" customFormat="1" ht="24.75" customHeight="1">
      <c r="A12" s="86" t="s">
        <v>22</v>
      </c>
      <c r="B12" s="136" t="s">
        <v>290</v>
      </c>
      <c r="C12" s="137"/>
      <c r="D12" s="137"/>
      <c r="E12" s="137"/>
      <c r="F12" s="137"/>
      <c r="G12" s="137"/>
      <c r="H12" s="137"/>
      <c r="I12" s="137"/>
      <c r="J12" s="137"/>
      <c r="K12" s="128" t="s">
        <v>11</v>
      </c>
      <c r="L12" s="128"/>
    </row>
    <row r="13" spans="1:12" s="84" customFormat="1" ht="24.75" customHeight="1">
      <c r="A13" s="86" t="s">
        <v>23</v>
      </c>
      <c r="B13" s="136" t="s">
        <v>291</v>
      </c>
      <c r="C13" s="137"/>
      <c r="D13" s="137"/>
      <c r="E13" s="137"/>
      <c r="F13" s="137"/>
      <c r="G13" s="137"/>
      <c r="H13" s="137"/>
      <c r="I13" s="137"/>
      <c r="J13" s="137"/>
      <c r="K13" s="128" t="s">
        <v>296</v>
      </c>
      <c r="L13" s="128"/>
    </row>
    <row r="14" spans="1:12" s="84" customFormat="1" ht="24.75" customHeight="1">
      <c r="A14" s="86" t="s">
        <v>24</v>
      </c>
      <c r="B14" s="138" t="s">
        <v>292</v>
      </c>
      <c r="C14" s="139"/>
      <c r="D14" s="139"/>
      <c r="E14" s="139"/>
      <c r="F14" s="139"/>
      <c r="G14" s="139"/>
      <c r="H14" s="139"/>
      <c r="I14" s="139"/>
      <c r="J14" s="139"/>
      <c r="K14" s="128" t="s">
        <v>11</v>
      </c>
      <c r="L14" s="131"/>
    </row>
    <row r="15" spans="1:12" ht="24.75" customHeight="1">
      <c r="A15" s="86" t="s">
        <v>25</v>
      </c>
      <c r="B15" s="136" t="s">
        <v>293</v>
      </c>
      <c r="C15" s="137"/>
      <c r="D15" s="137"/>
      <c r="E15" s="137"/>
      <c r="F15" s="137"/>
      <c r="G15" s="137"/>
      <c r="H15" s="137"/>
      <c r="I15" s="137"/>
      <c r="J15" s="137"/>
      <c r="K15" s="128" t="s">
        <v>20</v>
      </c>
      <c r="L15" s="74" t="s">
        <v>496</v>
      </c>
    </row>
    <row r="16" spans="1:12" ht="24.75" customHeight="1">
      <c r="A16" s="86" t="s">
        <v>26</v>
      </c>
      <c r="B16" s="136" t="s">
        <v>294</v>
      </c>
      <c r="C16" s="137"/>
      <c r="D16" s="137"/>
      <c r="E16" s="137"/>
      <c r="F16" s="137"/>
      <c r="G16" s="137"/>
      <c r="H16" s="137"/>
      <c r="I16" s="137"/>
      <c r="J16" s="137"/>
      <c r="K16" s="128" t="s">
        <v>20</v>
      </c>
      <c r="L16" s="74" t="s">
        <v>496</v>
      </c>
    </row>
    <row r="17" spans="1:12" ht="24.75" customHeight="1">
      <c r="A17" s="86" t="s">
        <v>27</v>
      </c>
      <c r="B17" s="137" t="s">
        <v>295</v>
      </c>
      <c r="C17" s="137"/>
      <c r="D17" s="137"/>
      <c r="E17" s="137"/>
      <c r="F17" s="137"/>
      <c r="G17" s="137"/>
      <c r="H17" s="137"/>
      <c r="I17" s="137"/>
      <c r="J17" s="137"/>
      <c r="K17" s="128" t="s">
        <v>20</v>
      </c>
      <c r="L17" s="74" t="s">
        <v>496</v>
      </c>
    </row>
    <row r="18" spans="1:12" ht="24.75" customHeight="1">
      <c r="A18" s="86" t="s">
        <v>28</v>
      </c>
      <c r="B18" s="137" t="s">
        <v>29</v>
      </c>
      <c r="C18" s="137"/>
      <c r="D18" s="137"/>
      <c r="E18" s="137"/>
      <c r="F18" s="137"/>
      <c r="G18" s="137"/>
      <c r="H18" s="137"/>
      <c r="I18" s="137"/>
      <c r="J18" s="137"/>
      <c r="K18" s="128" t="s">
        <v>11</v>
      </c>
      <c r="L18" s="74"/>
    </row>
  </sheetData>
  <sheetProtection/>
  <mergeCells count="18">
    <mergeCell ref="B13:J13"/>
    <mergeCell ref="B14:J14"/>
    <mergeCell ref="B15:J15"/>
    <mergeCell ref="B16:J16"/>
    <mergeCell ref="B17:J17"/>
    <mergeCell ref="B18:J18"/>
    <mergeCell ref="B7:J7"/>
    <mergeCell ref="B8:J8"/>
    <mergeCell ref="B9:J9"/>
    <mergeCell ref="B10:J10"/>
    <mergeCell ref="B11:J11"/>
    <mergeCell ref="B12:J12"/>
    <mergeCell ref="A1:L1"/>
    <mergeCell ref="B2:J2"/>
    <mergeCell ref="B3:J3"/>
    <mergeCell ref="B4:J4"/>
    <mergeCell ref="B5:J5"/>
    <mergeCell ref="B6:J6"/>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
      <selection activeCell="I11" sqref="I11"/>
    </sheetView>
  </sheetViews>
  <sheetFormatPr defaultColWidth="9.16015625" defaultRowHeight="12.75" customHeight="1"/>
  <cols>
    <col min="1" max="1" width="40.66015625" style="0" customWidth="1"/>
    <col min="2" max="2" width="18.16015625" style="36" customWidth="1"/>
    <col min="3" max="3" width="29.16015625" style="0" customWidth="1"/>
    <col min="4" max="4" width="15.83203125" style="36" customWidth="1"/>
    <col min="5" max="5" width="31.16015625" style="0" customWidth="1"/>
    <col min="6" max="6" width="16.66015625" style="1" customWidth="1"/>
  </cols>
  <sheetData>
    <row r="1" spans="1:6" ht="13.5" customHeight="1">
      <c r="A1" s="40" t="s">
        <v>10</v>
      </c>
      <c r="B1" s="44"/>
      <c r="C1" s="41"/>
      <c r="D1" s="44"/>
      <c r="E1" s="41"/>
      <c r="F1" s="64"/>
    </row>
    <row r="2" spans="1:6" ht="16.5" customHeight="1">
      <c r="A2" s="140" t="s">
        <v>297</v>
      </c>
      <c r="B2" s="140"/>
      <c r="C2" s="140"/>
      <c r="D2" s="140"/>
      <c r="E2" s="140"/>
      <c r="F2" s="140"/>
    </row>
    <row r="3" spans="1:6" ht="15" customHeight="1">
      <c r="A3" s="141"/>
      <c r="B3" s="141"/>
      <c r="C3" s="43"/>
      <c r="D3" s="65"/>
      <c r="E3" s="44"/>
      <c r="F3" s="44" t="s">
        <v>30</v>
      </c>
    </row>
    <row r="4" spans="1:6" ht="18.75" customHeight="1">
      <c r="A4" s="142" t="s">
        <v>31</v>
      </c>
      <c r="B4" s="142"/>
      <c r="C4" s="142" t="s">
        <v>32</v>
      </c>
      <c r="D4" s="142"/>
      <c r="E4" s="142"/>
      <c r="F4" s="142"/>
    </row>
    <row r="5" spans="1:6" ht="18.75" customHeight="1">
      <c r="A5" s="45" t="s">
        <v>33</v>
      </c>
      <c r="B5" s="45" t="s">
        <v>34</v>
      </c>
      <c r="C5" s="90" t="s">
        <v>311</v>
      </c>
      <c r="D5" s="46" t="s">
        <v>34</v>
      </c>
      <c r="E5" s="45" t="s">
        <v>36</v>
      </c>
      <c r="F5" s="45" t="s">
        <v>34</v>
      </c>
    </row>
    <row r="6" spans="1:6" ht="18.75" customHeight="1">
      <c r="A6" s="67" t="s">
        <v>37</v>
      </c>
      <c r="B6" s="6">
        <f>B7+B12+B13+B15+B16+B17</f>
        <v>3880.63</v>
      </c>
      <c r="C6" s="67" t="s">
        <v>37</v>
      </c>
      <c r="D6" s="6">
        <f>SUM(D7:D34)</f>
        <v>3880.63</v>
      </c>
      <c r="E6" s="52" t="s">
        <v>37</v>
      </c>
      <c r="F6" s="6">
        <f>F7+F12+F23+F24+F25</f>
        <v>3880.63</v>
      </c>
    </row>
    <row r="7" spans="1:6" ht="18.75" customHeight="1">
      <c r="A7" s="47" t="s">
        <v>38</v>
      </c>
      <c r="B7" s="6">
        <f>B8+B10+B11</f>
        <v>3880.63</v>
      </c>
      <c r="C7" s="68" t="s">
        <v>39</v>
      </c>
      <c r="D7" s="8">
        <v>3198.02</v>
      </c>
      <c r="E7" s="52" t="s">
        <v>40</v>
      </c>
      <c r="F7" s="6">
        <f>SUM(F8:F11)</f>
        <v>627.63</v>
      </c>
    </row>
    <row r="8" spans="1:6" ht="18.75" customHeight="1">
      <c r="A8" s="47" t="s">
        <v>41</v>
      </c>
      <c r="B8" s="8">
        <v>3880.63</v>
      </c>
      <c r="C8" s="68" t="s">
        <v>42</v>
      </c>
      <c r="D8" s="8"/>
      <c r="E8" s="52" t="s">
        <v>43</v>
      </c>
      <c r="F8" s="8">
        <v>574.98</v>
      </c>
    </row>
    <row r="9" spans="1:6" ht="18.75" customHeight="1">
      <c r="A9" s="69" t="s">
        <v>44</v>
      </c>
      <c r="B9" s="8"/>
      <c r="C9" s="68" t="s">
        <v>45</v>
      </c>
      <c r="D9" s="8"/>
      <c r="E9" s="52" t="s">
        <v>46</v>
      </c>
      <c r="F9" s="8">
        <v>52.65</v>
      </c>
    </row>
    <row r="10" spans="1:6" ht="18.75" customHeight="1">
      <c r="A10" s="47" t="s">
        <v>47</v>
      </c>
      <c r="B10" s="8"/>
      <c r="C10" s="68" t="s">
        <v>48</v>
      </c>
      <c r="D10" s="8"/>
      <c r="E10" s="52" t="s">
        <v>49</v>
      </c>
      <c r="F10" s="8"/>
    </row>
    <row r="11" spans="1:6" ht="18.75" customHeight="1">
      <c r="A11" s="47" t="s">
        <v>50</v>
      </c>
      <c r="B11" s="8"/>
      <c r="C11" s="68" t="s">
        <v>51</v>
      </c>
      <c r="D11" s="8"/>
      <c r="E11" s="52" t="s">
        <v>52</v>
      </c>
      <c r="F11" s="8"/>
    </row>
    <row r="12" spans="1:6" ht="18.75" customHeight="1">
      <c r="A12" s="47" t="s">
        <v>53</v>
      </c>
      <c r="B12" s="8"/>
      <c r="C12" s="68" t="s">
        <v>54</v>
      </c>
      <c r="D12" s="8"/>
      <c r="E12" s="52" t="s">
        <v>55</v>
      </c>
      <c r="F12" s="6">
        <f>SUM(F13:F22)</f>
        <v>3253</v>
      </c>
    </row>
    <row r="13" spans="1:6" ht="18.75" customHeight="1">
      <c r="A13" s="47" t="s">
        <v>56</v>
      </c>
      <c r="B13" s="8"/>
      <c r="C13" s="68" t="s">
        <v>57</v>
      </c>
      <c r="D13" s="8"/>
      <c r="E13" s="52" t="s">
        <v>43</v>
      </c>
      <c r="F13" s="8"/>
    </row>
    <row r="14" spans="1:6" ht="18.75" customHeight="1">
      <c r="A14" s="47" t="s">
        <v>58</v>
      </c>
      <c r="B14" s="8"/>
      <c r="C14" s="68" t="s">
        <v>59</v>
      </c>
      <c r="D14" s="8">
        <v>77.4</v>
      </c>
      <c r="E14" s="52" t="s">
        <v>46</v>
      </c>
      <c r="F14" s="8">
        <v>190</v>
      </c>
    </row>
    <row r="15" spans="1:6" ht="18.75" customHeight="1">
      <c r="A15" s="47" t="s">
        <v>60</v>
      </c>
      <c r="B15" s="8"/>
      <c r="C15" s="68" t="s">
        <v>61</v>
      </c>
      <c r="D15" s="8"/>
      <c r="E15" s="52" t="s">
        <v>62</v>
      </c>
      <c r="F15" s="8">
        <v>2954</v>
      </c>
    </row>
    <row r="16" spans="1:6" ht="18.75" customHeight="1">
      <c r="A16" s="71" t="s">
        <v>63</v>
      </c>
      <c r="B16" s="8"/>
      <c r="C16" s="68" t="s">
        <v>64</v>
      </c>
      <c r="D16" s="8">
        <v>25.54</v>
      </c>
      <c r="E16" s="52" t="s">
        <v>65</v>
      </c>
      <c r="F16" s="8"/>
    </row>
    <row r="17" spans="1:6" ht="18.75" customHeight="1">
      <c r="A17" s="71" t="s">
        <v>66</v>
      </c>
      <c r="B17" s="8"/>
      <c r="C17" s="68" t="s">
        <v>67</v>
      </c>
      <c r="D17" s="8"/>
      <c r="E17" s="52" t="s">
        <v>68</v>
      </c>
      <c r="F17" s="8"/>
    </row>
    <row r="18" spans="1:6" ht="18.75" customHeight="1">
      <c r="A18" s="71"/>
      <c r="B18" s="72"/>
      <c r="C18" s="68" t="s">
        <v>69</v>
      </c>
      <c r="D18" s="8"/>
      <c r="E18" s="52" t="s">
        <v>70</v>
      </c>
      <c r="F18" s="8"/>
    </row>
    <row r="19" spans="1:6" ht="18.75" customHeight="1">
      <c r="A19" s="53"/>
      <c r="B19" s="73"/>
      <c r="C19" s="68" t="s">
        <v>71</v>
      </c>
      <c r="D19" s="8"/>
      <c r="E19" s="52" t="s">
        <v>72</v>
      </c>
      <c r="F19" s="8"/>
    </row>
    <row r="20" spans="1:6" ht="18.75" customHeight="1">
      <c r="A20" s="53"/>
      <c r="B20" s="72"/>
      <c r="C20" s="68" t="s">
        <v>73</v>
      </c>
      <c r="D20" s="8"/>
      <c r="E20" s="52" t="s">
        <v>74</v>
      </c>
      <c r="F20" s="8">
        <v>109</v>
      </c>
    </row>
    <row r="21" spans="1:6" ht="18.75" customHeight="1">
      <c r="A21" s="35"/>
      <c r="B21" s="72"/>
      <c r="C21" s="68" t="s">
        <v>75</v>
      </c>
      <c r="D21" s="8">
        <v>35</v>
      </c>
      <c r="E21" s="52" t="s">
        <v>76</v>
      </c>
      <c r="F21" s="8"/>
    </row>
    <row r="22" spans="1:6" ht="18.75" customHeight="1">
      <c r="A22" s="7"/>
      <c r="B22" s="72"/>
      <c r="C22" s="68" t="s">
        <v>77</v>
      </c>
      <c r="D22" s="8"/>
      <c r="E22" s="52" t="s">
        <v>78</v>
      </c>
      <c r="F22" s="8"/>
    </row>
    <row r="23" spans="1:6" ht="18.75" customHeight="1">
      <c r="A23" s="75"/>
      <c r="B23" s="72"/>
      <c r="C23" s="68" t="s">
        <v>79</v>
      </c>
      <c r="D23" s="8"/>
      <c r="E23" s="55" t="s">
        <v>80</v>
      </c>
      <c r="F23" s="8"/>
    </row>
    <row r="24" spans="1:6" ht="18.75" customHeight="1">
      <c r="A24" s="75"/>
      <c r="B24" s="72"/>
      <c r="C24" s="68" t="s">
        <v>81</v>
      </c>
      <c r="D24" s="8"/>
      <c r="E24" s="55" t="s">
        <v>82</v>
      </c>
      <c r="F24" s="8"/>
    </row>
    <row r="25" spans="1:6" ht="18.75" customHeight="1">
      <c r="A25" s="75"/>
      <c r="B25" s="72"/>
      <c r="C25" s="68" t="s">
        <v>83</v>
      </c>
      <c r="D25" s="8"/>
      <c r="E25" s="55" t="s">
        <v>84</v>
      </c>
      <c r="F25" s="8"/>
    </row>
    <row r="26" spans="1:6" ht="18.75" customHeight="1">
      <c r="A26" s="75"/>
      <c r="B26" s="72"/>
      <c r="C26" s="68" t="s">
        <v>85</v>
      </c>
      <c r="D26" s="8">
        <v>30.67</v>
      </c>
      <c r="E26" s="55"/>
      <c r="F26" s="8"/>
    </row>
    <row r="27" spans="1:6" ht="18.75" customHeight="1">
      <c r="A27" s="7"/>
      <c r="B27" s="73"/>
      <c r="C27" s="68" t="s">
        <v>86</v>
      </c>
      <c r="D27" s="8">
        <v>514</v>
      </c>
      <c r="E27" s="52"/>
      <c r="F27" s="8"/>
    </row>
    <row r="28" spans="1:6" ht="18.75" customHeight="1">
      <c r="A28" s="75"/>
      <c r="B28" s="72"/>
      <c r="C28" s="68" t="s">
        <v>87</v>
      </c>
      <c r="D28" s="8"/>
      <c r="E28" s="52"/>
      <c r="F28" s="8"/>
    </row>
    <row r="29" spans="1:6" ht="18.75" customHeight="1">
      <c r="A29" s="7"/>
      <c r="B29" s="73"/>
      <c r="C29" s="68" t="s">
        <v>88</v>
      </c>
      <c r="D29" s="8"/>
      <c r="E29" s="52"/>
      <c r="F29" s="8"/>
    </row>
    <row r="30" spans="1:7" ht="18.75" customHeight="1">
      <c r="A30" s="7"/>
      <c r="B30" s="72"/>
      <c r="C30" s="68" t="s">
        <v>89</v>
      </c>
      <c r="D30" s="8"/>
      <c r="E30" s="52"/>
      <c r="F30" s="8"/>
      <c r="G30" s="2"/>
    </row>
    <row r="31" spans="1:7" ht="18.75" customHeight="1">
      <c r="A31" s="7"/>
      <c r="B31" s="72"/>
      <c r="C31" s="68" t="s">
        <v>90</v>
      </c>
      <c r="D31" s="8"/>
      <c r="E31" s="52"/>
      <c r="F31" s="8"/>
      <c r="G31" s="2"/>
    </row>
    <row r="32" spans="1:7" ht="18.75" customHeight="1">
      <c r="A32" s="7"/>
      <c r="B32" s="72"/>
      <c r="C32" s="68" t="s">
        <v>91</v>
      </c>
      <c r="D32" s="8"/>
      <c r="E32" s="52"/>
      <c r="F32" s="8"/>
      <c r="G32" s="2"/>
    </row>
    <row r="33" spans="1:8" ht="18.75" customHeight="1">
      <c r="A33" s="7"/>
      <c r="B33" s="72"/>
      <c r="C33" s="68" t="s">
        <v>92</v>
      </c>
      <c r="D33" s="8"/>
      <c r="E33" s="52"/>
      <c r="F33" s="8"/>
      <c r="G33" s="2"/>
      <c r="H33" s="2"/>
    </row>
    <row r="34" spans="1:7" ht="18.75" customHeight="1">
      <c r="A34" s="35"/>
      <c r="B34" s="72"/>
      <c r="C34" s="68" t="s">
        <v>93</v>
      </c>
      <c r="D34" s="8"/>
      <c r="E34" s="52"/>
      <c r="F34" s="8"/>
      <c r="G34" s="2"/>
    </row>
    <row r="35" spans="1:6" ht="18.75" customHeight="1">
      <c r="A35" s="7"/>
      <c r="B35" s="72"/>
      <c r="C35" s="50"/>
      <c r="D35" s="8"/>
      <c r="E35" s="52"/>
      <c r="F35" s="8"/>
    </row>
    <row r="36" spans="1:6" ht="18.75" customHeight="1">
      <c r="A36" s="7"/>
      <c r="B36" s="72"/>
      <c r="C36" s="49"/>
      <c r="D36" s="76"/>
      <c r="E36" s="52"/>
      <c r="F36" s="8"/>
    </row>
    <row r="37" spans="1:6" ht="18.75" customHeight="1">
      <c r="A37" s="7"/>
      <c r="B37" s="72"/>
      <c r="C37" s="49"/>
      <c r="D37" s="76"/>
      <c r="E37" s="52"/>
      <c r="F37" s="57"/>
    </row>
    <row r="38" spans="1:6" ht="18.75" customHeight="1">
      <c r="A38" s="46" t="s">
        <v>94</v>
      </c>
      <c r="B38" s="58">
        <f>SUM(B6,B18)</f>
        <v>3880.63</v>
      </c>
      <c r="C38" s="46" t="s">
        <v>95</v>
      </c>
      <c r="D38" s="58">
        <f>SUM(D6,D35)</f>
        <v>3880.63</v>
      </c>
      <c r="E38" s="46" t="s">
        <v>95</v>
      </c>
      <c r="F38" s="60">
        <f>SUM(F6,F26)</f>
        <v>3880.63</v>
      </c>
    </row>
    <row r="39" spans="1:6" ht="18.75" customHeight="1">
      <c r="A39" s="74" t="s">
        <v>96</v>
      </c>
      <c r="B39" s="72"/>
      <c r="C39" s="71" t="s">
        <v>97</v>
      </c>
      <c r="D39" s="76">
        <f>SUM(B45)-SUM(D38)-SUM(D40)</f>
        <v>0</v>
      </c>
      <c r="E39" s="71" t="s">
        <v>97</v>
      </c>
      <c r="F39" s="57"/>
    </row>
    <row r="40" spans="1:6" ht="18.75" customHeight="1">
      <c r="A40" s="74" t="s">
        <v>98</v>
      </c>
      <c r="B40" s="72"/>
      <c r="C40" s="50" t="s">
        <v>99</v>
      </c>
      <c r="D40" s="8"/>
      <c r="E40" s="50" t="s">
        <v>99</v>
      </c>
      <c r="F40" s="8"/>
    </row>
    <row r="41" spans="1:6" ht="18.75" customHeight="1">
      <c r="A41" s="74" t="s">
        <v>100</v>
      </c>
      <c r="B41" s="82"/>
      <c r="C41" s="78"/>
      <c r="D41" s="76"/>
      <c r="E41" s="7"/>
      <c r="F41" s="76"/>
    </row>
    <row r="42" spans="1:6" ht="18.75" customHeight="1">
      <c r="A42" s="74" t="s">
        <v>101</v>
      </c>
      <c r="B42" s="72"/>
      <c r="C42" s="78"/>
      <c r="D42" s="76"/>
      <c r="E42" s="35"/>
      <c r="F42" s="76"/>
    </row>
    <row r="43" spans="1:6" ht="18.75" customHeight="1">
      <c r="A43" s="74" t="s">
        <v>102</v>
      </c>
      <c r="B43" s="72"/>
      <c r="C43" s="78"/>
      <c r="D43" s="79"/>
      <c r="E43" s="7"/>
      <c r="F43" s="76"/>
    </row>
    <row r="44" spans="1:6" ht="18.75" customHeight="1">
      <c r="A44" s="7"/>
      <c r="B44" s="72"/>
      <c r="C44" s="35"/>
      <c r="D44" s="79"/>
      <c r="E44" s="35"/>
      <c r="F44" s="79"/>
    </row>
    <row r="45" spans="1:6" ht="18.75" customHeight="1">
      <c r="A45" s="45" t="s">
        <v>103</v>
      </c>
      <c r="B45" s="58">
        <f>SUM(B38,B39,B40)</f>
        <v>3880.63</v>
      </c>
      <c r="C45" s="80" t="s">
        <v>104</v>
      </c>
      <c r="D45" s="59">
        <f>SUM(D38,D39,D40)</f>
        <v>3880.63</v>
      </c>
      <c r="E45" s="45" t="s">
        <v>104</v>
      </c>
      <c r="F45" s="60">
        <f>SUM(F38,F39,F40)</f>
        <v>3880.63</v>
      </c>
    </row>
  </sheetData>
  <sheetProtection/>
  <mergeCells count="4">
    <mergeCell ref="A2:F2"/>
    <mergeCell ref="A3:B3"/>
    <mergeCell ref="A4:B4"/>
    <mergeCell ref="C4:F4"/>
  </mergeCells>
  <printOptions horizontalCentered="1"/>
  <pageMargins left="0.17" right="0.16" top="0.7900000000000001" bottom="0.98" header="0.18"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P20"/>
  <sheetViews>
    <sheetView showGridLines="0" showZeros="0" zoomScalePageLayoutView="0" workbookViewId="0" topLeftCell="A1">
      <selection activeCell="E9" sqref="E9:F11"/>
    </sheetView>
  </sheetViews>
  <sheetFormatPr defaultColWidth="9.16015625" defaultRowHeight="12.75" customHeight="1"/>
  <cols>
    <col min="1" max="1" width="13.66015625" style="0" customWidth="1"/>
    <col min="2" max="2" width="30.5" style="0" customWidth="1"/>
    <col min="3" max="3" width="12.16015625" style="0" customWidth="1"/>
    <col min="4" max="4" width="13.66015625"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 t="s">
        <v>12</v>
      </c>
      <c r="B1" s="2"/>
      <c r="C1" s="2"/>
    </row>
    <row r="2" spans="1:16" ht="35.25" customHeight="1">
      <c r="A2" s="143" t="s">
        <v>298</v>
      </c>
      <c r="B2" s="143"/>
      <c r="C2" s="143"/>
      <c r="D2" s="143"/>
      <c r="E2" s="143"/>
      <c r="F2" s="143"/>
      <c r="G2" s="143"/>
      <c r="H2" s="143"/>
      <c r="I2" s="143"/>
      <c r="J2" s="143"/>
      <c r="K2" s="143"/>
      <c r="L2" s="143"/>
      <c r="M2" s="143"/>
      <c r="N2" s="143"/>
      <c r="O2" s="143"/>
      <c r="P2" s="38"/>
    </row>
    <row r="3" ht="21.75" customHeight="1">
      <c r="O3" s="3" t="s">
        <v>30</v>
      </c>
    </row>
    <row r="4" spans="1:15" ht="18" customHeight="1">
      <c r="A4" s="144" t="s">
        <v>105</v>
      </c>
      <c r="B4" s="144" t="s">
        <v>106</v>
      </c>
      <c r="C4" s="144" t="s">
        <v>107</v>
      </c>
      <c r="D4" s="144" t="s">
        <v>108</v>
      </c>
      <c r="E4" s="144"/>
      <c r="F4" s="144"/>
      <c r="G4" s="144"/>
      <c r="H4" s="144"/>
      <c r="I4" s="144"/>
      <c r="J4" s="144"/>
      <c r="K4" s="144"/>
      <c r="L4" s="144"/>
      <c r="M4" s="144"/>
      <c r="N4" s="144"/>
      <c r="O4" s="146" t="s">
        <v>109</v>
      </c>
    </row>
    <row r="5" spans="1:15" ht="22.5" customHeight="1">
      <c r="A5" s="144"/>
      <c r="B5" s="144"/>
      <c r="C5" s="144"/>
      <c r="D5" s="145" t="s">
        <v>110</v>
      </c>
      <c r="E5" s="145" t="s">
        <v>111</v>
      </c>
      <c r="F5" s="145"/>
      <c r="G5" s="145" t="s">
        <v>112</v>
      </c>
      <c r="H5" s="145" t="s">
        <v>113</v>
      </c>
      <c r="I5" s="145" t="s">
        <v>114</v>
      </c>
      <c r="J5" s="145" t="s">
        <v>115</v>
      </c>
      <c r="K5" s="145" t="s">
        <v>116</v>
      </c>
      <c r="L5" s="145" t="s">
        <v>96</v>
      </c>
      <c r="M5" s="145" t="s">
        <v>100</v>
      </c>
      <c r="N5" s="145" t="s">
        <v>117</v>
      </c>
      <c r="O5" s="147"/>
    </row>
    <row r="6" spans="1:15" ht="33.75" customHeight="1">
      <c r="A6" s="144"/>
      <c r="B6" s="144"/>
      <c r="C6" s="144"/>
      <c r="D6" s="145"/>
      <c r="E6" s="31" t="s">
        <v>118</v>
      </c>
      <c r="F6" s="31" t="s">
        <v>119</v>
      </c>
      <c r="G6" s="145"/>
      <c r="H6" s="145"/>
      <c r="I6" s="145"/>
      <c r="J6" s="145"/>
      <c r="K6" s="145"/>
      <c r="L6" s="145"/>
      <c r="M6" s="145"/>
      <c r="N6" s="145"/>
      <c r="O6" s="148"/>
    </row>
    <row r="7" spans="1:15" ht="18" customHeight="1">
      <c r="A7" s="5" t="s">
        <v>120</v>
      </c>
      <c r="B7" s="5" t="s">
        <v>120</v>
      </c>
      <c r="C7" s="5">
        <v>1</v>
      </c>
      <c r="D7" s="5">
        <v>2</v>
      </c>
      <c r="E7" s="5">
        <v>3</v>
      </c>
      <c r="F7" s="5">
        <v>4</v>
      </c>
      <c r="G7" s="5">
        <v>5</v>
      </c>
      <c r="H7" s="5">
        <v>6</v>
      </c>
      <c r="I7" s="5">
        <v>7</v>
      </c>
      <c r="J7" s="5">
        <v>8</v>
      </c>
      <c r="K7" s="5">
        <v>9</v>
      </c>
      <c r="L7" s="5">
        <v>10</v>
      </c>
      <c r="M7" s="5">
        <v>11</v>
      </c>
      <c r="N7" s="5">
        <v>12</v>
      </c>
      <c r="O7" s="5">
        <v>13</v>
      </c>
    </row>
    <row r="8" spans="1:15" s="3" customFormat="1" ht="30" customHeight="1">
      <c r="A8" s="33">
        <v>123001</v>
      </c>
      <c r="B8" s="33" t="s">
        <v>121</v>
      </c>
      <c r="C8" s="92">
        <f>D8+O8</f>
        <v>3880.63</v>
      </c>
      <c r="D8" s="92">
        <f>E8+G8+H8+I8+J8+K8+L8+M8+N8</f>
        <v>3880.63</v>
      </c>
      <c r="E8" s="92">
        <f>E9+E10+E11</f>
        <v>3880.63</v>
      </c>
      <c r="F8" s="92">
        <f>F9+F10+F11</f>
        <v>3253</v>
      </c>
      <c r="G8" s="92">
        <f aca="true" t="shared" si="0" ref="G8:O8">G9+G10+G11</f>
        <v>0</v>
      </c>
      <c r="H8" s="92">
        <f t="shared" si="0"/>
        <v>0</v>
      </c>
      <c r="I8" s="92">
        <f t="shared" si="0"/>
        <v>0</v>
      </c>
      <c r="J8" s="92">
        <f t="shared" si="0"/>
        <v>0</v>
      </c>
      <c r="K8" s="92">
        <f t="shared" si="0"/>
        <v>0</v>
      </c>
      <c r="L8" s="92">
        <f t="shared" si="0"/>
        <v>0</v>
      </c>
      <c r="M8" s="92">
        <f t="shared" si="0"/>
        <v>0</v>
      </c>
      <c r="N8" s="92">
        <f t="shared" si="0"/>
        <v>0</v>
      </c>
      <c r="O8" s="92">
        <f t="shared" si="0"/>
        <v>0</v>
      </c>
    </row>
    <row r="9" spans="1:15" s="3" customFormat="1" ht="30" customHeight="1">
      <c r="A9" s="33">
        <v>12300101</v>
      </c>
      <c r="B9" s="91" t="s">
        <v>312</v>
      </c>
      <c r="C9" s="92">
        <f>D9+O9</f>
        <v>3554.33</v>
      </c>
      <c r="D9" s="92">
        <f>E9+G9+H9+I9+J9+K9+L9+M9+N9</f>
        <v>3554.33</v>
      </c>
      <c r="E9" s="33">
        <v>3554.33</v>
      </c>
      <c r="F9" s="33">
        <v>3179</v>
      </c>
      <c r="G9" s="33"/>
      <c r="H9" s="33"/>
      <c r="I9" s="33"/>
      <c r="J9" s="33"/>
      <c r="K9" s="33"/>
      <c r="L9" s="33"/>
      <c r="M9" s="33"/>
      <c r="N9" s="33"/>
      <c r="O9" s="33"/>
    </row>
    <row r="10" spans="1:15" s="3" customFormat="1" ht="30" customHeight="1">
      <c r="A10" s="33">
        <v>12300102</v>
      </c>
      <c r="B10" s="91" t="s">
        <v>313</v>
      </c>
      <c r="C10" s="92">
        <f>D10+O10</f>
        <v>160.02</v>
      </c>
      <c r="D10" s="92">
        <f>E10+G10+H10+I10+J10+K10+L10+M10+N10</f>
        <v>160.02</v>
      </c>
      <c r="E10" s="33">
        <v>160.02</v>
      </c>
      <c r="F10" s="33">
        <v>59</v>
      </c>
      <c r="G10" s="33"/>
      <c r="H10" s="33"/>
      <c r="I10" s="33"/>
      <c r="J10" s="39"/>
      <c r="K10" s="39"/>
      <c r="L10" s="39"/>
      <c r="M10" s="39"/>
      <c r="N10" s="33"/>
      <c r="O10" s="33"/>
    </row>
    <row r="11" spans="1:15" s="3" customFormat="1" ht="30" customHeight="1">
      <c r="A11" s="39">
        <v>12300104</v>
      </c>
      <c r="B11" s="91" t="s">
        <v>314</v>
      </c>
      <c r="C11" s="92">
        <f>D11+O11</f>
        <v>166.28</v>
      </c>
      <c r="D11" s="92">
        <f>E11+G11+H11+I11+J11+K11+L11+M11+N11</f>
        <v>166.28</v>
      </c>
      <c r="E11" s="33">
        <v>166.28</v>
      </c>
      <c r="F11" s="33">
        <v>15</v>
      </c>
      <c r="G11" s="33"/>
      <c r="H11" s="33"/>
      <c r="I11" s="33"/>
      <c r="J11" s="39"/>
      <c r="K11" s="39"/>
      <c r="L11" s="39"/>
      <c r="M11" s="39"/>
      <c r="N11" s="33"/>
      <c r="O11" s="33"/>
    </row>
    <row r="12" spans="2:16" ht="12.75" customHeight="1">
      <c r="B12" s="2"/>
      <c r="C12" s="2"/>
      <c r="D12" s="2"/>
      <c r="E12" s="2"/>
      <c r="F12" s="2"/>
      <c r="G12" s="2"/>
      <c r="H12" s="2"/>
      <c r="I12" s="2"/>
      <c r="N12" s="2"/>
      <c r="O12" s="2"/>
      <c r="P12" s="2"/>
    </row>
    <row r="13" spans="2:16" ht="12.75" customHeight="1">
      <c r="B13" s="2"/>
      <c r="C13" s="2"/>
      <c r="D13" s="2"/>
      <c r="E13" s="2"/>
      <c r="F13" s="2"/>
      <c r="G13" s="2"/>
      <c r="H13" s="2"/>
      <c r="N13" s="2"/>
      <c r="O13" s="2"/>
      <c r="P13" s="2"/>
    </row>
    <row r="14" spans="4:16" ht="12.75" customHeight="1">
      <c r="D14" s="2"/>
      <c r="E14" s="2"/>
      <c r="F14" s="2"/>
      <c r="N14" s="2"/>
      <c r="O14" s="2"/>
      <c r="P14" s="2"/>
    </row>
    <row r="15" spans="4:16" ht="12.75" customHeight="1">
      <c r="D15" s="2"/>
      <c r="E15" s="2"/>
      <c r="F15" s="2"/>
      <c r="G15" s="2"/>
      <c r="L15" s="2"/>
      <c r="N15" s="2"/>
      <c r="O15" s="2"/>
      <c r="P15" s="2"/>
    </row>
    <row r="16" spans="7:16" ht="12.75" customHeight="1">
      <c r="G16" s="2"/>
      <c r="M16" s="2"/>
      <c r="N16" s="2"/>
      <c r="O16" s="2"/>
      <c r="P16" s="2"/>
    </row>
    <row r="17" spans="13:16" ht="12.75" customHeight="1">
      <c r="M17" s="2"/>
      <c r="N17" s="2"/>
      <c r="O17" s="2"/>
      <c r="P17" s="2"/>
    </row>
    <row r="18" spans="13:15" ht="12.75" customHeight="1">
      <c r="M18" s="2"/>
      <c r="O18" s="2"/>
    </row>
    <row r="19" spans="13:15" ht="12.75" customHeight="1">
      <c r="M19" s="2"/>
      <c r="N19" s="2"/>
      <c r="O19" s="2"/>
    </row>
    <row r="20" spans="14:15" ht="12.75" customHeight="1">
      <c r="N20" s="2"/>
      <c r="O20" s="2"/>
    </row>
  </sheetData>
  <sheetProtection/>
  <mergeCells count="16">
    <mergeCell ref="J5:J6"/>
    <mergeCell ref="K5:K6"/>
    <mergeCell ref="L5:L6"/>
    <mergeCell ref="M5:M6"/>
    <mergeCell ref="N5:N6"/>
    <mergeCell ref="O4:O6"/>
    <mergeCell ref="A2:O2"/>
    <mergeCell ref="D4:N4"/>
    <mergeCell ref="E5:F5"/>
    <mergeCell ref="A4:A6"/>
    <mergeCell ref="B4:B6"/>
    <mergeCell ref="C4:C6"/>
    <mergeCell ref="D5:D6"/>
    <mergeCell ref="G5:G6"/>
    <mergeCell ref="H5:H6"/>
    <mergeCell ref="I5:I6"/>
  </mergeCells>
  <printOptions horizontalCentered="1"/>
  <pageMargins left="0.59" right="0.59" top="0.7900000000000001" bottom="0.7900000000000001" header="0.5" footer="0.5"/>
  <pageSetup fitToHeight="1000"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N13"/>
  <sheetViews>
    <sheetView showGridLines="0" showZeros="0" zoomScalePageLayoutView="0" workbookViewId="0" topLeftCell="A1">
      <selection activeCell="G9" sqref="G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 t="s">
        <v>13</v>
      </c>
      <c r="B1" s="2"/>
      <c r="C1" s="2"/>
    </row>
    <row r="2" spans="1:14" ht="35.25" customHeight="1">
      <c r="A2" s="143" t="s">
        <v>299</v>
      </c>
      <c r="B2" s="143"/>
      <c r="C2" s="143"/>
      <c r="D2" s="143"/>
      <c r="E2" s="143"/>
      <c r="F2" s="143"/>
      <c r="G2" s="143"/>
      <c r="H2" s="143"/>
      <c r="I2" s="143"/>
      <c r="J2" s="143"/>
      <c r="K2" s="143"/>
      <c r="L2" s="143"/>
      <c r="M2" s="143"/>
      <c r="N2" s="38"/>
    </row>
    <row r="3" ht="21.75" customHeight="1">
      <c r="M3" s="81" t="s">
        <v>30</v>
      </c>
    </row>
    <row r="4" spans="1:13" ht="15" customHeight="1">
      <c r="A4" s="144" t="s">
        <v>105</v>
      </c>
      <c r="B4" s="144" t="s">
        <v>106</v>
      </c>
      <c r="C4" s="144" t="s">
        <v>107</v>
      </c>
      <c r="D4" s="144" t="s">
        <v>108</v>
      </c>
      <c r="E4" s="144"/>
      <c r="F4" s="144"/>
      <c r="G4" s="144"/>
      <c r="H4" s="144"/>
      <c r="I4" s="144"/>
      <c r="J4" s="144"/>
      <c r="K4" s="144"/>
      <c r="L4" s="144"/>
      <c r="M4" s="144"/>
    </row>
    <row r="5" spans="1:13" ht="30" customHeight="1">
      <c r="A5" s="144"/>
      <c r="B5" s="144"/>
      <c r="C5" s="144"/>
      <c r="D5" s="145" t="s">
        <v>110</v>
      </c>
      <c r="E5" s="145" t="s">
        <v>122</v>
      </c>
      <c r="F5" s="145"/>
      <c r="G5" s="145" t="s">
        <v>112</v>
      </c>
      <c r="H5" s="145" t="s">
        <v>114</v>
      </c>
      <c r="I5" s="145" t="s">
        <v>115</v>
      </c>
      <c r="J5" s="145" t="s">
        <v>116</v>
      </c>
      <c r="K5" s="145" t="s">
        <v>98</v>
      </c>
      <c r="L5" s="145" t="s">
        <v>109</v>
      </c>
      <c r="M5" s="145" t="s">
        <v>100</v>
      </c>
    </row>
    <row r="6" spans="1:13" ht="40.5" customHeight="1">
      <c r="A6" s="144"/>
      <c r="B6" s="144"/>
      <c r="C6" s="144"/>
      <c r="D6" s="145"/>
      <c r="E6" s="31" t="s">
        <v>118</v>
      </c>
      <c r="F6" s="31" t="s">
        <v>123</v>
      </c>
      <c r="G6" s="145"/>
      <c r="H6" s="145"/>
      <c r="I6" s="145"/>
      <c r="J6" s="145"/>
      <c r="K6" s="145"/>
      <c r="L6" s="145"/>
      <c r="M6" s="145"/>
    </row>
    <row r="7" spans="1:13" ht="30" customHeight="1">
      <c r="A7" s="5" t="s">
        <v>120</v>
      </c>
      <c r="B7" s="5" t="s">
        <v>120</v>
      </c>
      <c r="C7" s="5">
        <v>1</v>
      </c>
      <c r="D7" s="5">
        <v>2</v>
      </c>
      <c r="E7" s="5">
        <v>3</v>
      </c>
      <c r="F7" s="5">
        <v>4</v>
      </c>
      <c r="G7" s="5">
        <v>5</v>
      </c>
      <c r="H7" s="5">
        <v>6</v>
      </c>
      <c r="I7" s="5">
        <v>7</v>
      </c>
      <c r="J7" s="5">
        <v>8</v>
      </c>
      <c r="K7" s="5">
        <v>9</v>
      </c>
      <c r="L7" s="5">
        <v>10</v>
      </c>
      <c r="M7" s="5">
        <v>11</v>
      </c>
    </row>
    <row r="8" spans="1:13" ht="30" customHeight="1">
      <c r="A8" s="33">
        <v>123001</v>
      </c>
      <c r="B8" s="33" t="s">
        <v>121</v>
      </c>
      <c r="C8" s="34">
        <f>D8</f>
        <v>3880.63</v>
      </c>
      <c r="D8" s="34">
        <f>E8+G8+H8+I8+J8+K8+L8+M8</f>
        <v>3880.63</v>
      </c>
      <c r="E8" s="33">
        <f>E9+E10+E11</f>
        <v>3880.63</v>
      </c>
      <c r="F8" s="33">
        <f>F9+F10+F11</f>
        <v>3253</v>
      </c>
      <c r="G8" s="33"/>
      <c r="H8" s="33"/>
      <c r="I8" s="33"/>
      <c r="J8" s="33"/>
      <c r="K8" s="33"/>
      <c r="L8" s="33"/>
      <c r="M8" s="33"/>
    </row>
    <row r="9" spans="1:13" ht="30" customHeight="1">
      <c r="A9" s="33">
        <v>12300101</v>
      </c>
      <c r="B9" s="91" t="s">
        <v>312</v>
      </c>
      <c r="C9" s="34">
        <f>D9</f>
        <v>3554.33</v>
      </c>
      <c r="D9" s="34">
        <f>E9+G9+H9+I9+J9+K9+L9+M9</f>
        <v>3554.33</v>
      </c>
      <c r="E9" s="33">
        <v>3554.33</v>
      </c>
      <c r="F9" s="33">
        <v>3179</v>
      </c>
      <c r="G9" s="33"/>
      <c r="H9" s="33"/>
      <c r="I9" s="33"/>
      <c r="J9" s="33"/>
      <c r="K9" s="33"/>
      <c r="L9" s="33"/>
      <c r="M9" s="33"/>
    </row>
    <row r="10" spans="1:13" ht="30" customHeight="1">
      <c r="A10" s="33">
        <v>12300102</v>
      </c>
      <c r="B10" s="91" t="s">
        <v>313</v>
      </c>
      <c r="C10" s="34">
        <f>D10</f>
        <v>160.02</v>
      </c>
      <c r="D10" s="34">
        <f>E10+G10+H10+I10+J10+K10+L10+M10</f>
        <v>160.02</v>
      </c>
      <c r="E10" s="33">
        <v>160.02</v>
      </c>
      <c r="F10" s="33">
        <v>59</v>
      </c>
      <c r="G10" s="33"/>
      <c r="H10" s="33"/>
      <c r="I10" s="33"/>
      <c r="J10" s="39"/>
      <c r="K10" s="39"/>
      <c r="L10" s="39"/>
      <c r="M10" s="39"/>
    </row>
    <row r="11" spans="1:13" ht="30" customHeight="1">
      <c r="A11" s="39">
        <v>12300104</v>
      </c>
      <c r="B11" s="91" t="s">
        <v>314</v>
      </c>
      <c r="C11" s="34">
        <f>D11</f>
        <v>166.28</v>
      </c>
      <c r="D11" s="34">
        <f>E11+G11+H11+I11+J11+K11+L11+M11</f>
        <v>166.28</v>
      </c>
      <c r="E11" s="33">
        <v>166.28</v>
      </c>
      <c r="F11" s="33">
        <v>15</v>
      </c>
      <c r="G11" s="33"/>
      <c r="H11" s="33"/>
      <c r="I11" s="33"/>
      <c r="J11" s="39"/>
      <c r="K11" s="39"/>
      <c r="L11" s="39"/>
      <c r="M11" s="39"/>
    </row>
    <row r="12" spans="4:14" ht="30" customHeight="1">
      <c r="D12" s="2"/>
      <c r="E12" s="2"/>
      <c r="F12" s="2"/>
      <c r="G12" s="2"/>
      <c r="J12" s="2"/>
      <c r="K12" s="2"/>
      <c r="L12" s="2"/>
      <c r="N12" s="2"/>
    </row>
    <row r="13" spans="7:12" ht="12.75" customHeight="1">
      <c r="G13" s="2"/>
      <c r="J13" s="2"/>
      <c r="K13" s="2"/>
      <c r="L13" s="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F18" sqref="F18"/>
    </sheetView>
  </sheetViews>
  <sheetFormatPr defaultColWidth="9.16015625" defaultRowHeight="12.75" customHeight="1"/>
  <cols>
    <col min="1" max="1" width="40.5" style="0" customWidth="1"/>
    <col min="2" max="2" width="23.33203125" style="3" customWidth="1"/>
    <col min="3" max="3" width="41" style="0" customWidth="1"/>
    <col min="4" max="4" width="28.66015625" style="1" customWidth="1"/>
    <col min="5" max="5" width="43" style="0" customWidth="1"/>
    <col min="6" max="6" width="24.16015625" style="1" customWidth="1"/>
  </cols>
  <sheetData>
    <row r="1" spans="1:6" ht="12.75" customHeight="1">
      <c r="A1" s="40" t="s">
        <v>14</v>
      </c>
      <c r="B1" s="44"/>
      <c r="C1" s="41"/>
      <c r="D1" s="44"/>
      <c r="E1" s="41"/>
      <c r="F1" s="64"/>
    </row>
    <row r="2" spans="1:6" ht="15.75" customHeight="1">
      <c r="A2" s="140" t="s">
        <v>300</v>
      </c>
      <c r="B2" s="140"/>
      <c r="C2" s="140"/>
      <c r="D2" s="140"/>
      <c r="E2" s="140"/>
      <c r="F2" s="140"/>
    </row>
    <row r="3" spans="1:6" ht="15" customHeight="1">
      <c r="A3" s="141"/>
      <c r="B3" s="149"/>
      <c r="C3" s="43"/>
      <c r="D3" s="65"/>
      <c r="E3" s="44"/>
      <c r="F3" s="66" t="s">
        <v>30</v>
      </c>
    </row>
    <row r="4" spans="1:6" ht="17.25" customHeight="1">
      <c r="A4" s="142" t="s">
        <v>31</v>
      </c>
      <c r="B4" s="142"/>
      <c r="C4" s="142" t="s">
        <v>32</v>
      </c>
      <c r="D4" s="142"/>
      <c r="E4" s="142"/>
      <c r="F4" s="142"/>
    </row>
    <row r="5" spans="1:6" ht="17.25" customHeight="1">
      <c r="A5" s="45" t="s">
        <v>33</v>
      </c>
      <c r="B5" s="45" t="s">
        <v>34</v>
      </c>
      <c r="C5" s="45" t="s">
        <v>35</v>
      </c>
      <c r="D5" s="46" t="s">
        <v>34</v>
      </c>
      <c r="E5" s="45" t="s">
        <v>36</v>
      </c>
      <c r="F5" s="45" t="s">
        <v>34</v>
      </c>
    </row>
    <row r="6" spans="1:6" ht="17.25" customHeight="1">
      <c r="A6" s="67" t="s">
        <v>124</v>
      </c>
      <c r="B6" s="6">
        <f>B7+B9+B10</f>
        <v>3880.63</v>
      </c>
      <c r="C6" s="67" t="s">
        <v>124</v>
      </c>
      <c r="D6" s="8">
        <f>SUM(D7:D34)</f>
        <v>3880.63</v>
      </c>
      <c r="E6" s="52" t="s">
        <v>124</v>
      </c>
      <c r="F6" s="6">
        <f>F7+F12+F23+F24+F25</f>
        <v>3880.63</v>
      </c>
    </row>
    <row r="7" spans="1:6" ht="17.25" customHeight="1">
      <c r="A7" s="47" t="s">
        <v>125</v>
      </c>
      <c r="B7" s="8">
        <v>3880.63</v>
      </c>
      <c r="C7" s="68" t="s">
        <v>39</v>
      </c>
      <c r="D7" s="8">
        <v>3198.02</v>
      </c>
      <c r="E7" s="52" t="s">
        <v>40</v>
      </c>
      <c r="F7" s="6">
        <f>SUM(F8:F11)</f>
        <v>627.63</v>
      </c>
    </row>
    <row r="8" spans="1:8" ht="17.25" customHeight="1">
      <c r="A8" s="69" t="s">
        <v>126</v>
      </c>
      <c r="B8" s="8"/>
      <c r="C8" s="68" t="s">
        <v>42</v>
      </c>
      <c r="D8" s="8"/>
      <c r="E8" s="52" t="s">
        <v>43</v>
      </c>
      <c r="F8" s="8">
        <v>574.98</v>
      </c>
      <c r="H8" s="2"/>
    </row>
    <row r="9" spans="1:6" ht="17.25" customHeight="1">
      <c r="A9" s="47" t="s">
        <v>127</v>
      </c>
      <c r="B9" s="8"/>
      <c r="C9" s="68" t="s">
        <v>45</v>
      </c>
      <c r="D9" s="8"/>
      <c r="E9" s="52" t="s">
        <v>46</v>
      </c>
      <c r="F9" s="8">
        <v>52.65</v>
      </c>
    </row>
    <row r="10" spans="1:6" ht="17.25" customHeight="1">
      <c r="A10" s="47" t="s">
        <v>128</v>
      </c>
      <c r="B10" s="8"/>
      <c r="C10" s="68" t="s">
        <v>48</v>
      </c>
      <c r="D10" s="8"/>
      <c r="E10" s="52" t="s">
        <v>49</v>
      </c>
      <c r="F10" s="8"/>
    </row>
    <row r="11" spans="1:6" ht="17.25" customHeight="1">
      <c r="A11" s="47"/>
      <c r="B11" s="8"/>
      <c r="C11" s="68" t="s">
        <v>51</v>
      </c>
      <c r="D11" s="8"/>
      <c r="E11" s="52" t="s">
        <v>52</v>
      </c>
      <c r="F11" s="8"/>
    </row>
    <row r="12" spans="1:6" ht="17.25" customHeight="1">
      <c r="A12" s="47"/>
      <c r="B12" s="8"/>
      <c r="C12" s="68" t="s">
        <v>54</v>
      </c>
      <c r="D12" s="8"/>
      <c r="E12" s="52" t="s">
        <v>55</v>
      </c>
      <c r="F12" s="6">
        <f>SUM(F13:F22)</f>
        <v>3253</v>
      </c>
    </row>
    <row r="13" spans="1:6" ht="17.25" customHeight="1">
      <c r="A13" s="47"/>
      <c r="B13" s="8"/>
      <c r="C13" s="68" t="s">
        <v>57</v>
      </c>
      <c r="D13" s="8"/>
      <c r="E13" s="70" t="s">
        <v>43</v>
      </c>
      <c r="F13" s="8"/>
    </row>
    <row r="14" spans="1:6" ht="17.25" customHeight="1">
      <c r="A14" s="47"/>
      <c r="B14" s="8"/>
      <c r="C14" s="68" t="s">
        <v>59</v>
      </c>
      <c r="D14" s="8">
        <v>77.4</v>
      </c>
      <c r="E14" s="70" t="s">
        <v>46</v>
      </c>
      <c r="F14" s="8">
        <v>190</v>
      </c>
    </row>
    <row r="15" spans="1:6" ht="17.25" customHeight="1">
      <c r="A15" s="71"/>
      <c r="B15" s="8"/>
      <c r="C15" s="68" t="s">
        <v>61</v>
      </c>
      <c r="D15" s="8"/>
      <c r="E15" s="70" t="s">
        <v>62</v>
      </c>
      <c r="F15" s="8">
        <v>2954</v>
      </c>
    </row>
    <row r="16" spans="1:6" ht="17.25" customHeight="1">
      <c r="A16" s="71"/>
      <c r="B16" s="8"/>
      <c r="C16" s="68" t="s">
        <v>64</v>
      </c>
      <c r="D16" s="8">
        <v>25.54</v>
      </c>
      <c r="E16" s="70" t="s">
        <v>65</v>
      </c>
      <c r="F16" s="8"/>
    </row>
    <row r="17" spans="1:6" ht="17.25" customHeight="1">
      <c r="A17" s="71"/>
      <c r="B17" s="8"/>
      <c r="C17" s="68" t="s">
        <v>67</v>
      </c>
      <c r="D17" s="8"/>
      <c r="E17" s="70" t="s">
        <v>68</v>
      </c>
      <c r="F17" s="8"/>
    </row>
    <row r="18" spans="1:6" ht="17.25" customHeight="1">
      <c r="A18" s="71"/>
      <c r="B18" s="72"/>
      <c r="C18" s="68" t="s">
        <v>69</v>
      </c>
      <c r="D18" s="8"/>
      <c r="E18" s="70" t="s">
        <v>70</v>
      </c>
      <c r="F18" s="8"/>
    </row>
    <row r="19" spans="1:6" ht="17.25" customHeight="1">
      <c r="A19" s="53"/>
      <c r="B19" s="73"/>
      <c r="C19" s="68" t="s">
        <v>71</v>
      </c>
      <c r="D19" s="8"/>
      <c r="E19" s="70" t="s">
        <v>72</v>
      </c>
      <c r="F19" s="8"/>
    </row>
    <row r="20" spans="1:6" ht="17.25" customHeight="1">
      <c r="A20" s="53"/>
      <c r="B20" s="72"/>
      <c r="C20" s="68" t="s">
        <v>73</v>
      </c>
      <c r="D20" s="8"/>
      <c r="E20" s="70" t="s">
        <v>74</v>
      </c>
      <c r="F20" s="8">
        <v>109</v>
      </c>
    </row>
    <row r="21" spans="1:6" ht="17.25" customHeight="1">
      <c r="A21" s="35"/>
      <c r="B21" s="72"/>
      <c r="C21" s="68" t="s">
        <v>75</v>
      </c>
      <c r="D21" s="8">
        <v>35</v>
      </c>
      <c r="E21" s="70" t="s">
        <v>76</v>
      </c>
      <c r="F21" s="8"/>
    </row>
    <row r="22" spans="1:6" ht="17.25" customHeight="1">
      <c r="A22" s="7"/>
      <c r="B22" s="72"/>
      <c r="C22" s="68" t="s">
        <v>77</v>
      </c>
      <c r="D22" s="8"/>
      <c r="E22" s="74" t="s">
        <v>78</v>
      </c>
      <c r="F22" s="8"/>
    </row>
    <row r="23" spans="1:6" ht="17.25" customHeight="1">
      <c r="A23" s="75"/>
      <c r="B23" s="72"/>
      <c r="C23" s="68" t="s">
        <v>79</v>
      </c>
      <c r="D23" s="8"/>
      <c r="E23" s="55" t="s">
        <v>80</v>
      </c>
      <c r="F23" s="8"/>
    </row>
    <row r="24" spans="1:6" ht="17.25" customHeight="1">
      <c r="A24" s="75"/>
      <c r="B24" s="72"/>
      <c r="C24" s="68" t="s">
        <v>81</v>
      </c>
      <c r="D24" s="8"/>
      <c r="E24" s="55" t="s">
        <v>82</v>
      </c>
      <c r="F24" s="8"/>
    </row>
    <row r="25" spans="1:7" ht="17.25" customHeight="1">
      <c r="A25" s="75"/>
      <c r="B25" s="72"/>
      <c r="C25" s="68" t="s">
        <v>83</v>
      </c>
      <c r="D25" s="8"/>
      <c r="E25" s="55" t="s">
        <v>84</v>
      </c>
      <c r="F25" s="8"/>
      <c r="G25" s="2"/>
    </row>
    <row r="26" spans="1:8" ht="17.25" customHeight="1">
      <c r="A26" s="75"/>
      <c r="B26" s="72"/>
      <c r="C26" s="68" t="s">
        <v>85</v>
      </c>
      <c r="D26" s="8">
        <v>30.67</v>
      </c>
      <c r="E26" s="52"/>
      <c r="F26" s="8"/>
      <c r="G26" s="2"/>
      <c r="H26" s="2"/>
    </row>
    <row r="27" spans="1:8" ht="17.25" customHeight="1">
      <c r="A27" s="7"/>
      <c r="B27" s="73"/>
      <c r="C27" s="68" t="s">
        <v>86</v>
      </c>
      <c r="D27" s="8">
        <v>514</v>
      </c>
      <c r="E27" s="52"/>
      <c r="F27" s="8"/>
      <c r="G27" s="2"/>
      <c r="H27" s="2"/>
    </row>
    <row r="28" spans="1:8" ht="17.25" customHeight="1">
      <c r="A28" s="75"/>
      <c r="B28" s="72"/>
      <c r="C28" s="68" t="s">
        <v>87</v>
      </c>
      <c r="D28" s="8"/>
      <c r="E28" s="52"/>
      <c r="F28" s="8"/>
      <c r="G28" s="2"/>
      <c r="H28" s="2"/>
    </row>
    <row r="29" spans="1:8" ht="17.25" customHeight="1">
      <c r="A29" s="7"/>
      <c r="B29" s="73"/>
      <c r="C29" s="68" t="s">
        <v>88</v>
      </c>
      <c r="D29" s="8"/>
      <c r="E29" s="52"/>
      <c r="F29" s="8"/>
      <c r="G29" s="2"/>
      <c r="H29" s="2"/>
    </row>
    <row r="30" spans="1:7" ht="17.25" customHeight="1">
      <c r="A30" s="7"/>
      <c r="B30" s="72"/>
      <c r="C30" s="68" t="s">
        <v>89</v>
      </c>
      <c r="D30" s="8"/>
      <c r="E30" s="52"/>
      <c r="F30" s="8"/>
      <c r="G30" s="2"/>
    </row>
    <row r="31" spans="1:6" ht="17.25" customHeight="1">
      <c r="A31" s="7"/>
      <c r="B31" s="72"/>
      <c r="C31" s="68" t="s">
        <v>90</v>
      </c>
      <c r="D31" s="8"/>
      <c r="E31" s="52"/>
      <c r="F31" s="8"/>
    </row>
    <row r="32" spans="1:6" ht="17.25" customHeight="1">
      <c r="A32" s="7"/>
      <c r="B32" s="72"/>
      <c r="C32" s="68" t="s">
        <v>91</v>
      </c>
      <c r="D32" s="8"/>
      <c r="E32" s="52"/>
      <c r="F32" s="8"/>
    </row>
    <row r="33" spans="1:8" ht="17.25" customHeight="1">
      <c r="A33" s="7"/>
      <c r="B33" s="72"/>
      <c r="C33" s="68" t="s">
        <v>92</v>
      </c>
      <c r="D33" s="8"/>
      <c r="E33" s="52"/>
      <c r="F33" s="8"/>
      <c r="G33" s="2"/>
      <c r="H33" s="2"/>
    </row>
    <row r="34" spans="1:6" ht="17.25" customHeight="1">
      <c r="A34" s="35"/>
      <c r="B34" s="72"/>
      <c r="C34" s="68" t="s">
        <v>93</v>
      </c>
      <c r="D34" s="8"/>
      <c r="E34" s="52"/>
      <c r="F34" s="8"/>
    </row>
    <row r="35" spans="1:6" ht="17.25" customHeight="1">
      <c r="A35" s="7"/>
      <c r="B35" s="72"/>
      <c r="C35" s="49"/>
      <c r="D35" s="8"/>
      <c r="E35" s="47"/>
      <c r="F35" s="57"/>
    </row>
    <row r="36" spans="1:6" ht="17.25" customHeight="1">
      <c r="A36" s="46" t="s">
        <v>94</v>
      </c>
      <c r="B36" s="58">
        <f>B6</f>
        <v>3880.63</v>
      </c>
      <c r="C36" s="46" t="s">
        <v>95</v>
      </c>
      <c r="D36" s="76"/>
      <c r="E36" s="46" t="s">
        <v>95</v>
      </c>
      <c r="F36" s="60">
        <f>SUM(F6)</f>
        <v>3880.63</v>
      </c>
    </row>
    <row r="37" spans="1:6" ht="17.25" customHeight="1">
      <c r="A37" s="68" t="s">
        <v>100</v>
      </c>
      <c r="B37" s="77">
        <f>B38+B39</f>
        <v>0</v>
      </c>
      <c r="C37" s="71" t="s">
        <v>97</v>
      </c>
      <c r="D37" s="76">
        <f>SUM(B41)-SUM(D36)</f>
        <v>3880.63</v>
      </c>
      <c r="E37" s="71" t="s">
        <v>97</v>
      </c>
      <c r="F37" s="57"/>
    </row>
    <row r="38" spans="1:6" ht="17.25" customHeight="1">
      <c r="A38" s="68" t="s">
        <v>101</v>
      </c>
      <c r="B38" s="72"/>
      <c r="C38" s="53"/>
      <c r="D38" s="8"/>
      <c r="E38" s="53"/>
      <c r="F38" s="8"/>
    </row>
    <row r="39" spans="1:6" ht="17.25" customHeight="1">
      <c r="A39" s="68" t="s">
        <v>129</v>
      </c>
      <c r="B39" s="72"/>
      <c r="C39" s="78"/>
      <c r="D39" s="79"/>
      <c r="E39" s="7"/>
      <c r="F39" s="76"/>
    </row>
    <row r="40" spans="1:6" ht="17.25" customHeight="1">
      <c r="A40" s="7"/>
      <c r="B40" s="72"/>
      <c r="C40" s="35"/>
      <c r="D40" s="79"/>
      <c r="E40" s="35"/>
      <c r="F40" s="79"/>
    </row>
    <row r="41" spans="1:6" ht="17.25" customHeight="1">
      <c r="A41" s="45" t="s">
        <v>103</v>
      </c>
      <c r="B41" s="58">
        <f>B36+B37</f>
        <v>3880.63</v>
      </c>
      <c r="C41" s="80" t="s">
        <v>104</v>
      </c>
      <c r="D41" s="59">
        <f>D37+D36</f>
        <v>3880.63</v>
      </c>
      <c r="E41" s="45" t="s">
        <v>104</v>
      </c>
      <c r="F41" s="6">
        <f>F36+F37</f>
        <v>3880.63</v>
      </c>
    </row>
    <row r="42" spans="4:6" ht="12.75" customHeight="1">
      <c r="D42" s="36"/>
      <c r="F42" s="36"/>
    </row>
    <row r="43" spans="4:6" ht="12.75" customHeight="1">
      <c r="D43" s="36"/>
      <c r="F43" s="36"/>
    </row>
    <row r="44" spans="4:6" ht="12.75" customHeight="1">
      <c r="D44" s="36"/>
      <c r="F44" s="36"/>
    </row>
    <row r="45" spans="4:6" ht="12.75" customHeight="1">
      <c r="D45" s="36"/>
      <c r="F45" s="36"/>
    </row>
    <row r="46" spans="4:6" ht="12.75" customHeight="1">
      <c r="D46" s="36"/>
      <c r="F46" s="36"/>
    </row>
    <row r="47" spans="4:6" ht="12.75" customHeight="1">
      <c r="D47" s="36"/>
      <c r="F47" s="36"/>
    </row>
    <row r="48" spans="4:6" ht="12.75" customHeight="1">
      <c r="D48" s="36"/>
      <c r="F48" s="36"/>
    </row>
    <row r="49" spans="4:6" ht="12.75" customHeight="1">
      <c r="D49" s="36"/>
      <c r="F49" s="36"/>
    </row>
    <row r="50" spans="4:6" ht="12.75" customHeight="1">
      <c r="D50" s="36"/>
      <c r="F50" s="36"/>
    </row>
    <row r="51" spans="4:6" ht="12.75" customHeight="1">
      <c r="D51" s="36"/>
      <c r="F51" s="36"/>
    </row>
    <row r="52" spans="4:6" ht="12.75" customHeight="1">
      <c r="D52" s="36"/>
      <c r="F52" s="36"/>
    </row>
    <row r="53" spans="4:6" ht="12.75" customHeight="1">
      <c r="D53" s="36"/>
      <c r="F53" s="36"/>
    </row>
    <row r="54" spans="4:6" ht="12.75" customHeight="1">
      <c r="D54" s="36"/>
      <c r="F54" s="36"/>
    </row>
    <row r="55" ht="12.75" customHeight="1">
      <c r="F55" s="36"/>
    </row>
    <row r="56" ht="12.75" customHeight="1">
      <c r="F56" s="36"/>
    </row>
    <row r="57" ht="12.75" customHeight="1">
      <c r="F57" s="36"/>
    </row>
    <row r="58" ht="12.75" customHeight="1">
      <c r="F58" s="36"/>
    </row>
    <row r="59" ht="12.75" customHeight="1">
      <c r="F59" s="36"/>
    </row>
    <row r="60" ht="12.75" customHeight="1">
      <c r="F60" s="36"/>
    </row>
  </sheetData>
  <sheetProtection/>
  <mergeCells count="4">
    <mergeCell ref="A2:F2"/>
    <mergeCell ref="A3:B3"/>
    <mergeCell ref="A4:B4"/>
    <mergeCell ref="C4:F4"/>
  </mergeCells>
  <printOptions horizontalCentered="1"/>
  <pageMargins left="0.75" right="0.75" top="0.7900000000000001" bottom="1" header="0" footer="0"/>
  <pageSetup fitToHeight="1" fitToWidth="1"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H33"/>
  <sheetViews>
    <sheetView showGridLines="0" showZeros="0" zoomScalePageLayoutView="0" workbookViewId="0" topLeftCell="A1">
      <selection activeCell="D8" sqref="D8"/>
    </sheetView>
  </sheetViews>
  <sheetFormatPr defaultColWidth="9.16015625" defaultRowHeight="15" customHeight="1"/>
  <cols>
    <col min="1" max="1" width="21.33203125" style="62" customWidth="1"/>
    <col min="2" max="2" width="28.83203125" style="61" customWidth="1"/>
    <col min="3" max="5" width="21.33203125" style="61" customWidth="1"/>
    <col min="6" max="6" width="19.33203125" style="61" customWidth="1"/>
    <col min="7" max="7" width="21.33203125" style="61" customWidth="1"/>
    <col min="8" max="16384" width="9.16015625" style="62" customWidth="1"/>
  </cols>
  <sheetData>
    <row r="1" ht="15" customHeight="1">
      <c r="A1" s="63" t="s">
        <v>15</v>
      </c>
    </row>
    <row r="2" spans="1:7" ht="15" customHeight="1">
      <c r="A2" s="150" t="s">
        <v>301</v>
      </c>
      <c r="B2" s="150"/>
      <c r="C2" s="150"/>
      <c r="D2" s="150"/>
      <c r="E2" s="150"/>
      <c r="F2" s="150"/>
      <c r="G2" s="150"/>
    </row>
    <row r="3" ht="15" customHeight="1">
      <c r="G3" s="61" t="s">
        <v>30</v>
      </c>
    </row>
    <row r="4" spans="1:7" ht="12.75" customHeight="1">
      <c r="A4" s="151" t="s">
        <v>315</v>
      </c>
      <c r="B4" s="151"/>
      <c r="C4" s="151"/>
      <c r="D4" s="151"/>
      <c r="E4" s="151"/>
      <c r="F4" s="151"/>
      <c r="G4" s="151"/>
    </row>
    <row r="5" spans="1:7" s="98" customFormat="1" ht="15" customHeight="1">
      <c r="A5" s="97" t="s">
        <v>130</v>
      </c>
      <c r="B5" s="97" t="s">
        <v>131</v>
      </c>
      <c r="C5" s="97" t="s">
        <v>110</v>
      </c>
      <c r="D5" s="97" t="s">
        <v>132</v>
      </c>
      <c r="E5" s="97" t="s">
        <v>133</v>
      </c>
      <c r="F5" s="97" t="s">
        <v>134</v>
      </c>
      <c r="G5" s="97" t="s">
        <v>135</v>
      </c>
    </row>
    <row r="6" spans="1:7" ht="15" customHeight="1">
      <c r="A6" s="95" t="s">
        <v>316</v>
      </c>
      <c r="B6" s="95" t="s">
        <v>110</v>
      </c>
      <c r="C6" s="96">
        <f>C7+C12+C18+C21+C26+C29</f>
        <v>3880.63</v>
      </c>
      <c r="D6" s="96">
        <f>D7+D12+D18+D21+D26+D29</f>
        <v>574.9799999999999</v>
      </c>
      <c r="E6" s="96">
        <f>E7+E12+E18+E21+E26+E29</f>
        <v>52.65</v>
      </c>
      <c r="F6" s="96">
        <f>F7+F12+F18+F21+F26+F29</f>
        <v>3253</v>
      </c>
      <c r="G6" s="95" t="s">
        <v>316</v>
      </c>
    </row>
    <row r="7" spans="1:7" ht="15" customHeight="1">
      <c r="A7" s="95" t="s">
        <v>317</v>
      </c>
      <c r="B7" s="95" t="s">
        <v>318</v>
      </c>
      <c r="C7" s="96">
        <f>C8</f>
        <v>3198.02</v>
      </c>
      <c r="D7" s="96">
        <f>D8</f>
        <v>441.37</v>
      </c>
      <c r="E7" s="96">
        <v>52.65</v>
      </c>
      <c r="F7" s="96">
        <v>2704</v>
      </c>
      <c r="G7" s="95" t="s">
        <v>316</v>
      </c>
    </row>
    <row r="8" spans="1:7" ht="15" customHeight="1">
      <c r="A8" s="95" t="s">
        <v>319</v>
      </c>
      <c r="B8" s="95" t="s">
        <v>320</v>
      </c>
      <c r="C8" s="96">
        <f>C9+C10+C11</f>
        <v>3198.02</v>
      </c>
      <c r="D8" s="96">
        <f>D9+D10</f>
        <v>441.37</v>
      </c>
      <c r="E8" s="96">
        <v>52.65</v>
      </c>
      <c r="F8" s="96">
        <v>2704</v>
      </c>
      <c r="G8" s="95" t="s">
        <v>316</v>
      </c>
    </row>
    <row r="9" spans="1:7" ht="15" customHeight="1">
      <c r="A9" s="95" t="s">
        <v>321</v>
      </c>
      <c r="B9" s="95" t="s">
        <v>322</v>
      </c>
      <c r="C9" s="96">
        <f>D9+E9+F9</f>
        <v>290.71999999999997</v>
      </c>
      <c r="D9" s="96">
        <v>256.28</v>
      </c>
      <c r="E9" s="96">
        <v>34.44</v>
      </c>
      <c r="F9" s="96">
        <v>0</v>
      </c>
      <c r="G9" s="95" t="s">
        <v>323</v>
      </c>
    </row>
    <row r="10" spans="1:7" ht="15" customHeight="1">
      <c r="A10" s="95" t="s">
        <v>324</v>
      </c>
      <c r="B10" s="95" t="s">
        <v>325</v>
      </c>
      <c r="C10" s="96">
        <f>D10+E10+F10</f>
        <v>203.3</v>
      </c>
      <c r="D10" s="96">
        <v>185.09</v>
      </c>
      <c r="E10" s="96">
        <v>18.21</v>
      </c>
      <c r="F10" s="96">
        <v>0</v>
      </c>
      <c r="G10" s="95" t="s">
        <v>323</v>
      </c>
    </row>
    <row r="11" spans="1:7" ht="15" customHeight="1">
      <c r="A11" s="95" t="s">
        <v>326</v>
      </c>
      <c r="B11" s="95" t="s">
        <v>327</v>
      </c>
      <c r="C11" s="96">
        <f>D11+E11+F11</f>
        <v>2704</v>
      </c>
      <c r="D11" s="96">
        <v>0</v>
      </c>
      <c r="E11" s="96">
        <v>0</v>
      </c>
      <c r="F11" s="96">
        <v>2704</v>
      </c>
      <c r="G11" s="95" t="s">
        <v>323</v>
      </c>
    </row>
    <row r="12" spans="1:7" ht="15" customHeight="1">
      <c r="A12" s="95" t="s">
        <v>328</v>
      </c>
      <c r="B12" s="95" t="s">
        <v>329</v>
      </c>
      <c r="C12" s="96">
        <f>C13+C16</f>
        <v>77.39999999999999</v>
      </c>
      <c r="D12" s="96">
        <v>77.4</v>
      </c>
      <c r="E12" s="96">
        <v>0</v>
      </c>
      <c r="F12" s="96">
        <v>0</v>
      </c>
      <c r="G12" s="95" t="s">
        <v>316</v>
      </c>
    </row>
    <row r="13" spans="1:7" ht="15" customHeight="1">
      <c r="A13" s="95" t="s">
        <v>330</v>
      </c>
      <c r="B13" s="95" t="s">
        <v>331</v>
      </c>
      <c r="C13" s="96">
        <f>C14+C15</f>
        <v>74.28999999999999</v>
      </c>
      <c r="D13" s="96">
        <v>74.29</v>
      </c>
      <c r="E13" s="96">
        <v>0</v>
      </c>
      <c r="F13" s="96">
        <v>0</v>
      </c>
      <c r="G13" s="95" t="s">
        <v>316</v>
      </c>
    </row>
    <row r="14" spans="1:7" ht="21" customHeight="1">
      <c r="A14" s="95" t="s">
        <v>332</v>
      </c>
      <c r="B14" s="95" t="s">
        <v>333</v>
      </c>
      <c r="C14" s="96">
        <f>D14+E14+F14</f>
        <v>35.61</v>
      </c>
      <c r="D14" s="96">
        <v>35.61</v>
      </c>
      <c r="E14" s="96">
        <v>0</v>
      </c>
      <c r="F14" s="96">
        <v>0</v>
      </c>
      <c r="G14" s="95" t="s">
        <v>323</v>
      </c>
    </row>
    <row r="15" spans="1:7" ht="22.5" customHeight="1">
      <c r="A15" s="95" t="s">
        <v>334</v>
      </c>
      <c r="B15" s="95" t="s">
        <v>335</v>
      </c>
      <c r="C15" s="96">
        <f>D15+E15+F15</f>
        <v>38.68</v>
      </c>
      <c r="D15" s="96">
        <v>38.68</v>
      </c>
      <c r="E15" s="96">
        <v>0</v>
      </c>
      <c r="F15" s="96">
        <v>0</v>
      </c>
      <c r="G15" s="95" t="s">
        <v>323</v>
      </c>
    </row>
    <row r="16" spans="1:7" ht="27" customHeight="1">
      <c r="A16" s="95" t="s">
        <v>336</v>
      </c>
      <c r="B16" s="95" t="s">
        <v>337</v>
      </c>
      <c r="C16" s="96">
        <f>C17</f>
        <v>3.11</v>
      </c>
      <c r="D16" s="96">
        <f>D17</f>
        <v>3.11</v>
      </c>
      <c r="E16" s="96">
        <v>0</v>
      </c>
      <c r="F16" s="96">
        <v>0</v>
      </c>
      <c r="G16" s="95" t="s">
        <v>316</v>
      </c>
    </row>
    <row r="17" spans="1:7" ht="23.25" customHeight="1">
      <c r="A17" s="95" t="s">
        <v>338</v>
      </c>
      <c r="B17" s="95" t="s">
        <v>339</v>
      </c>
      <c r="C17" s="96">
        <v>3.11</v>
      </c>
      <c r="D17" s="96">
        <v>3.11</v>
      </c>
      <c r="E17" s="96">
        <v>0</v>
      </c>
      <c r="F17" s="96">
        <v>0</v>
      </c>
      <c r="G17" s="95" t="s">
        <v>323</v>
      </c>
    </row>
    <row r="18" spans="1:7" ht="15" customHeight="1">
      <c r="A18" s="95" t="s">
        <v>340</v>
      </c>
      <c r="B18" s="95" t="s">
        <v>341</v>
      </c>
      <c r="C18" s="96">
        <f>C19</f>
        <v>25.54</v>
      </c>
      <c r="D18" s="96">
        <v>25.54</v>
      </c>
      <c r="E18" s="96">
        <v>0</v>
      </c>
      <c r="F18" s="96">
        <v>0</v>
      </c>
      <c r="G18" s="95" t="s">
        <v>316</v>
      </c>
    </row>
    <row r="19" spans="1:7" ht="21.75" customHeight="1">
      <c r="A19" s="95" t="s">
        <v>342</v>
      </c>
      <c r="B19" s="95" t="s">
        <v>343</v>
      </c>
      <c r="C19" s="96">
        <f>C20</f>
        <v>25.54</v>
      </c>
      <c r="D19" s="96">
        <v>25.54</v>
      </c>
      <c r="E19" s="96">
        <v>0</v>
      </c>
      <c r="F19" s="96">
        <v>0</v>
      </c>
      <c r="G19" s="95" t="s">
        <v>316</v>
      </c>
    </row>
    <row r="20" spans="1:7" ht="23.25" customHeight="1">
      <c r="A20" s="95" t="s">
        <v>344</v>
      </c>
      <c r="B20" s="95" t="s">
        <v>345</v>
      </c>
      <c r="C20" s="96">
        <v>25.54</v>
      </c>
      <c r="D20" s="96">
        <v>25.54</v>
      </c>
      <c r="E20" s="96">
        <v>0</v>
      </c>
      <c r="F20" s="96">
        <v>0</v>
      </c>
      <c r="G20" s="95" t="s">
        <v>323</v>
      </c>
    </row>
    <row r="21" spans="1:7" ht="15" customHeight="1">
      <c r="A21" s="95" t="s">
        <v>346</v>
      </c>
      <c r="B21" s="95" t="s">
        <v>347</v>
      </c>
      <c r="C21" s="96">
        <f>C22+C24</f>
        <v>35</v>
      </c>
      <c r="D21" s="96">
        <v>0</v>
      </c>
      <c r="E21" s="96">
        <v>0</v>
      </c>
      <c r="F21" s="96">
        <v>35</v>
      </c>
      <c r="G21" s="95" t="s">
        <v>316</v>
      </c>
    </row>
    <row r="22" spans="1:7" ht="15" customHeight="1">
      <c r="A22" s="95" t="s">
        <v>348</v>
      </c>
      <c r="B22" s="95" t="s">
        <v>349</v>
      </c>
      <c r="C22" s="96">
        <v>20</v>
      </c>
      <c r="D22" s="96">
        <v>0</v>
      </c>
      <c r="E22" s="96">
        <v>0</v>
      </c>
      <c r="F22" s="96">
        <v>20</v>
      </c>
      <c r="G22" s="95" t="s">
        <v>316</v>
      </c>
    </row>
    <row r="23" spans="1:7" ht="24" customHeight="1">
      <c r="A23" s="95" t="s">
        <v>350</v>
      </c>
      <c r="B23" s="95" t="s">
        <v>351</v>
      </c>
      <c r="C23" s="96">
        <v>20</v>
      </c>
      <c r="D23" s="96">
        <v>0</v>
      </c>
      <c r="E23" s="96">
        <v>0</v>
      </c>
      <c r="F23" s="96">
        <v>20</v>
      </c>
      <c r="G23" s="95" t="s">
        <v>323</v>
      </c>
    </row>
    <row r="24" spans="1:7" ht="21.75" customHeight="1">
      <c r="A24" s="95" t="s">
        <v>352</v>
      </c>
      <c r="B24" s="95" t="s">
        <v>353</v>
      </c>
      <c r="C24" s="96">
        <v>15</v>
      </c>
      <c r="D24" s="96">
        <v>0</v>
      </c>
      <c r="E24" s="96">
        <v>0</v>
      </c>
      <c r="F24" s="96">
        <v>15</v>
      </c>
      <c r="G24" s="95" t="s">
        <v>316</v>
      </c>
    </row>
    <row r="25" spans="1:7" ht="25.5" customHeight="1">
      <c r="A25" s="95" t="s">
        <v>354</v>
      </c>
      <c r="B25" s="95" t="s">
        <v>355</v>
      </c>
      <c r="C25" s="96">
        <v>15</v>
      </c>
      <c r="D25" s="96">
        <v>0</v>
      </c>
      <c r="E25" s="96">
        <v>0</v>
      </c>
      <c r="F25" s="96">
        <v>15</v>
      </c>
      <c r="G25" s="95" t="s">
        <v>323</v>
      </c>
    </row>
    <row r="26" spans="1:7" ht="15" customHeight="1">
      <c r="A26" s="95" t="s">
        <v>356</v>
      </c>
      <c r="B26" s="95" t="s">
        <v>357</v>
      </c>
      <c r="C26" s="96">
        <f>C27</f>
        <v>30.67</v>
      </c>
      <c r="D26" s="96">
        <v>30.67</v>
      </c>
      <c r="E26" s="96">
        <v>0</v>
      </c>
      <c r="F26" s="96">
        <v>0</v>
      </c>
      <c r="G26" s="95" t="s">
        <v>316</v>
      </c>
    </row>
    <row r="27" spans="1:7" ht="15" customHeight="1">
      <c r="A27" s="95" t="s">
        <v>358</v>
      </c>
      <c r="B27" s="95" t="s">
        <v>359</v>
      </c>
      <c r="C27" s="96">
        <v>30.67</v>
      </c>
      <c r="D27" s="96">
        <v>30.67</v>
      </c>
      <c r="E27" s="96">
        <v>0</v>
      </c>
      <c r="F27" s="96">
        <v>0</v>
      </c>
      <c r="G27" s="95" t="s">
        <v>316</v>
      </c>
    </row>
    <row r="28" spans="1:7" ht="15" customHeight="1">
      <c r="A28" s="95" t="s">
        <v>360</v>
      </c>
      <c r="B28" s="95" t="s">
        <v>361</v>
      </c>
      <c r="C28" s="96">
        <v>30.67</v>
      </c>
      <c r="D28" s="96">
        <v>30.67</v>
      </c>
      <c r="E28" s="96">
        <v>0</v>
      </c>
      <c r="F28" s="96">
        <v>0</v>
      </c>
      <c r="G28" s="95" t="s">
        <v>323</v>
      </c>
    </row>
    <row r="29" spans="1:7" ht="15" customHeight="1">
      <c r="A29" s="95" t="s">
        <v>362</v>
      </c>
      <c r="B29" s="95" t="s">
        <v>363</v>
      </c>
      <c r="C29" s="96">
        <f>C30</f>
        <v>514</v>
      </c>
      <c r="D29" s="96">
        <v>0</v>
      </c>
      <c r="E29" s="96">
        <v>0</v>
      </c>
      <c r="F29" s="96">
        <v>514</v>
      </c>
      <c r="G29" s="95" t="s">
        <v>316</v>
      </c>
    </row>
    <row r="30" spans="1:7" ht="15" customHeight="1">
      <c r="A30" s="95" t="s">
        <v>364</v>
      </c>
      <c r="B30" s="95" t="s">
        <v>365</v>
      </c>
      <c r="C30" s="96">
        <f>C31+C32</f>
        <v>514</v>
      </c>
      <c r="D30" s="96">
        <v>0</v>
      </c>
      <c r="E30" s="96">
        <v>0</v>
      </c>
      <c r="F30" s="96">
        <v>514</v>
      </c>
      <c r="G30" s="95" t="s">
        <v>316</v>
      </c>
    </row>
    <row r="31" spans="1:7" ht="15" customHeight="1">
      <c r="A31" s="95" t="s">
        <v>366</v>
      </c>
      <c r="B31" s="95" t="s">
        <v>367</v>
      </c>
      <c r="C31" s="96">
        <v>60</v>
      </c>
      <c r="D31" s="96">
        <v>0</v>
      </c>
      <c r="E31" s="96">
        <v>0</v>
      </c>
      <c r="F31" s="96">
        <v>60</v>
      </c>
      <c r="G31" s="95" t="s">
        <v>323</v>
      </c>
    </row>
    <row r="32" spans="1:7" ht="15" customHeight="1">
      <c r="A32" s="95" t="s">
        <v>368</v>
      </c>
      <c r="B32" s="95" t="s">
        <v>369</v>
      </c>
      <c r="C32" s="96">
        <v>454</v>
      </c>
      <c r="D32" s="96">
        <v>0</v>
      </c>
      <c r="E32" s="96">
        <v>0</v>
      </c>
      <c r="F32" s="96">
        <v>454</v>
      </c>
      <c r="G32" s="95" t="s">
        <v>323</v>
      </c>
    </row>
    <row r="33" spans="1:8" ht="15" customHeight="1">
      <c r="A33" s="93"/>
      <c r="B33" s="93"/>
      <c r="C33" s="93"/>
      <c r="D33" s="93"/>
      <c r="E33" s="93"/>
      <c r="F33" s="93"/>
      <c r="G33" s="93"/>
      <c r="H33" s="93"/>
    </row>
  </sheetData>
  <sheetProtection/>
  <mergeCells count="2">
    <mergeCell ref="A2:G2"/>
    <mergeCell ref="A4:G4"/>
  </mergeCells>
  <printOptions horizontalCentered="1"/>
  <pageMargins left="0.2362204724409449" right="0.2362204724409449" top="0.26" bottom="0.2" header="0.17" footer="0.17"/>
  <pageSetup fitToHeight="1000" fitToWidth="1" orientation="landscape" paperSize="9" r:id="rId1"/>
  <ignoredErrors>
    <ignoredError sqref="A8:B8 A7:B7 E7:G7 A10:B10 A9:B9 D9:G9 A12:B12 A11:B11 D11:G11 E8:G8 A17:G17 A13:B13 D13:G13 D12:G12 A22:G25 A21:B21 D21:G21 A27:G28 A26:B26 D26:G26 A31:G32 A29:B29 D29:G29 A30:B30 D30:G30 E10:G10 A14:B14 D14:G14 A15:B15 D15:G15 A16:B16 E16:G16 A20:G20 A18:B18 D18:G18 A19:B19 D19:G1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I55"/>
  <sheetViews>
    <sheetView showGridLines="0" showZeros="0" tabSelected="1" zoomScalePageLayoutView="0" workbookViewId="0" topLeftCell="A1">
      <selection activeCell="R19" sqref="R19"/>
    </sheetView>
  </sheetViews>
  <sheetFormatPr defaultColWidth="9.33203125" defaultRowHeight="12.75" customHeight="1"/>
  <cols>
    <col min="1" max="1" width="19.33203125" style="3" customWidth="1"/>
    <col min="2" max="2" width="34.83203125" style="3" customWidth="1"/>
    <col min="3" max="3" width="20.83203125" style="3" customWidth="1"/>
    <col min="4" max="4" width="21.5" style="3" hidden="1" customWidth="1"/>
    <col min="5" max="5" width="16.33203125" style="3" customWidth="1"/>
    <col min="6" max="6" width="17.66015625" style="3" customWidth="1"/>
    <col min="7" max="7" width="15.33203125" style="3" customWidth="1"/>
    <col min="8" max="8" width="23.83203125" style="3" customWidth="1"/>
    <col min="9" max="12" width="9.33203125" style="3" customWidth="1"/>
    <col min="13" max="16384" width="9.33203125" style="3" customWidth="1"/>
  </cols>
  <sheetData>
    <row r="1" ht="30" customHeight="1">
      <c r="A1" s="100" t="s">
        <v>16</v>
      </c>
    </row>
    <row r="2" spans="1:8" ht="28.5" customHeight="1">
      <c r="A2" s="153" t="s">
        <v>302</v>
      </c>
      <c r="B2" s="153"/>
      <c r="C2" s="153"/>
      <c r="D2" s="153"/>
      <c r="E2" s="153"/>
      <c r="F2" s="153"/>
      <c r="G2" s="153"/>
      <c r="H2" s="153"/>
    </row>
    <row r="4" spans="1:9" ht="12.75" customHeight="1">
      <c r="A4" s="152" t="s">
        <v>315</v>
      </c>
      <c r="B4" s="152"/>
      <c r="C4" s="152"/>
      <c r="D4" s="152"/>
      <c r="E4" s="152"/>
      <c r="F4" s="152"/>
      <c r="G4" s="152"/>
      <c r="H4" s="152"/>
      <c r="I4" s="152"/>
    </row>
    <row r="5" ht="9.75" customHeight="1">
      <c r="G5" s="3" t="s">
        <v>30</v>
      </c>
    </row>
    <row r="6" spans="1:8" s="101" customFormat="1" ht="12.75" customHeight="1">
      <c r="A6" s="102" t="s">
        <v>370</v>
      </c>
      <c r="B6" s="102" t="s">
        <v>371</v>
      </c>
      <c r="C6" s="102" t="s">
        <v>372</v>
      </c>
      <c r="D6" s="102" t="s">
        <v>373</v>
      </c>
      <c r="E6" s="102" t="s">
        <v>110</v>
      </c>
      <c r="F6" s="102" t="s">
        <v>132</v>
      </c>
      <c r="G6" s="102" t="s">
        <v>133</v>
      </c>
      <c r="H6" s="102" t="s">
        <v>134</v>
      </c>
    </row>
    <row r="7" spans="1:8" s="105" customFormat="1" ht="12.75" customHeight="1">
      <c r="A7" s="103" t="s">
        <v>316</v>
      </c>
      <c r="B7" s="103" t="s">
        <v>110</v>
      </c>
      <c r="C7" s="103" t="s">
        <v>316</v>
      </c>
      <c r="D7" s="103" t="s">
        <v>316</v>
      </c>
      <c r="E7" s="104">
        <f>E8+E26+E47+E54</f>
        <v>3880.63</v>
      </c>
      <c r="F7" s="104">
        <f>F8+F26+F47+F54</f>
        <v>574.97</v>
      </c>
      <c r="G7" s="104">
        <f>G8+G26+G47+G54</f>
        <v>52.64999999999999</v>
      </c>
      <c r="H7" s="104">
        <f>H8+H26+H47+H54</f>
        <v>3253</v>
      </c>
    </row>
    <row r="8" spans="1:8" s="105" customFormat="1" ht="12.75" customHeight="1">
      <c r="A8" s="103" t="s">
        <v>374</v>
      </c>
      <c r="B8" s="103" t="s">
        <v>147</v>
      </c>
      <c r="C8" s="103" t="s">
        <v>316</v>
      </c>
      <c r="D8" s="103" t="s">
        <v>316</v>
      </c>
      <c r="E8" s="104">
        <f>E9+E10+E11+E12+E13+E14+E15+E16+E17+E18+E19+E20+E21+E22+E23+E24+E25</f>
        <v>474.09000000000003</v>
      </c>
      <c r="F8" s="104">
        <f>F9+F10+F11+F12+F13+F14+F15+F16+F17+F18+F19+F20+F21+F22+F23+F24+F25</f>
        <v>474.09000000000003</v>
      </c>
      <c r="G8" s="104">
        <f>G9+G10+G11+G12+G13+G14+G15+G16+G17+G18+G19+G20+G21+G22+G23+G24+G25</f>
        <v>0</v>
      </c>
      <c r="H8" s="104">
        <f>H9+H10+H11+H12+H13+H14+H15+H16+H17+H18+H19+H20+H21+H22+H23+H24+H25</f>
        <v>0</v>
      </c>
    </row>
    <row r="9" spans="1:8" s="105" customFormat="1" ht="12.75" customHeight="1">
      <c r="A9" s="103" t="s">
        <v>375</v>
      </c>
      <c r="B9" s="103" t="s">
        <v>376</v>
      </c>
      <c r="C9" s="103" t="s">
        <v>377</v>
      </c>
      <c r="D9" s="103" t="s">
        <v>137</v>
      </c>
      <c r="E9" s="104">
        <f>F9+G9+H9</f>
        <v>68.27</v>
      </c>
      <c r="F9" s="104">
        <v>68.27</v>
      </c>
      <c r="G9" s="104">
        <v>0</v>
      </c>
      <c r="H9" s="104">
        <v>0</v>
      </c>
    </row>
    <row r="10" spans="1:8" s="105" customFormat="1" ht="12.75" customHeight="1">
      <c r="A10" s="103" t="s">
        <v>375</v>
      </c>
      <c r="B10" s="103" t="s">
        <v>376</v>
      </c>
      <c r="C10" s="103" t="s">
        <v>378</v>
      </c>
      <c r="D10" s="103" t="s">
        <v>147</v>
      </c>
      <c r="E10" s="104">
        <f aca="true" t="shared" si="0" ref="E10:E25">F10+G10+H10</f>
        <v>64.65</v>
      </c>
      <c r="F10" s="104">
        <v>64.65</v>
      </c>
      <c r="G10" s="104">
        <v>0</v>
      </c>
      <c r="H10" s="104">
        <v>0</v>
      </c>
    </row>
    <row r="11" spans="1:8" s="105" customFormat="1" ht="12.75" customHeight="1">
      <c r="A11" s="103" t="s">
        <v>379</v>
      </c>
      <c r="B11" s="103" t="s">
        <v>380</v>
      </c>
      <c r="C11" s="103" t="s">
        <v>377</v>
      </c>
      <c r="D11" s="103" t="s">
        <v>137</v>
      </c>
      <c r="E11" s="104">
        <f t="shared" si="0"/>
        <v>65.38</v>
      </c>
      <c r="F11" s="104">
        <v>65.38</v>
      </c>
      <c r="G11" s="104">
        <v>0</v>
      </c>
      <c r="H11" s="104">
        <v>0</v>
      </c>
    </row>
    <row r="12" spans="1:8" s="105" customFormat="1" ht="12.75" customHeight="1">
      <c r="A12" s="103" t="s">
        <v>379</v>
      </c>
      <c r="B12" s="103" t="s">
        <v>380</v>
      </c>
      <c r="C12" s="103" t="s">
        <v>378</v>
      </c>
      <c r="D12" s="103" t="s">
        <v>147</v>
      </c>
      <c r="E12" s="104">
        <f t="shared" si="0"/>
        <v>4.99</v>
      </c>
      <c r="F12" s="104">
        <v>4.99</v>
      </c>
      <c r="G12" s="104">
        <v>0</v>
      </c>
      <c r="H12" s="104">
        <v>0</v>
      </c>
    </row>
    <row r="13" spans="1:8" s="105" customFormat="1" ht="12.75" customHeight="1">
      <c r="A13" s="103" t="s">
        <v>381</v>
      </c>
      <c r="B13" s="103" t="s">
        <v>382</v>
      </c>
      <c r="C13" s="103" t="s">
        <v>377</v>
      </c>
      <c r="D13" s="103" t="s">
        <v>137</v>
      </c>
      <c r="E13" s="104">
        <f t="shared" si="0"/>
        <v>5.69</v>
      </c>
      <c r="F13" s="104">
        <v>5.69</v>
      </c>
      <c r="G13" s="104">
        <v>0</v>
      </c>
      <c r="H13" s="104">
        <v>0</v>
      </c>
    </row>
    <row r="14" spans="1:8" s="105" customFormat="1" ht="12.75" customHeight="1">
      <c r="A14" s="103" t="s">
        <v>381</v>
      </c>
      <c r="B14" s="103" t="s">
        <v>382</v>
      </c>
      <c r="C14" s="103" t="s">
        <v>378</v>
      </c>
      <c r="D14" s="103" t="s">
        <v>147</v>
      </c>
      <c r="E14" s="104">
        <f t="shared" si="0"/>
        <v>5.39</v>
      </c>
      <c r="F14" s="104">
        <v>5.39</v>
      </c>
      <c r="G14" s="104">
        <v>0</v>
      </c>
      <c r="H14" s="104">
        <v>0</v>
      </c>
    </row>
    <row r="15" spans="1:8" s="105" customFormat="1" ht="12.75" customHeight="1">
      <c r="A15" s="103" t="s">
        <v>383</v>
      </c>
      <c r="B15" s="103" t="s">
        <v>384</v>
      </c>
      <c r="C15" s="103" t="s">
        <v>378</v>
      </c>
      <c r="D15" s="103" t="s">
        <v>147</v>
      </c>
      <c r="E15" s="104">
        <f t="shared" si="0"/>
        <v>62</v>
      </c>
      <c r="F15" s="104">
        <v>62</v>
      </c>
      <c r="G15" s="104">
        <v>0</v>
      </c>
      <c r="H15" s="104">
        <v>0</v>
      </c>
    </row>
    <row r="16" spans="1:8" s="105" customFormat="1" ht="12.75" customHeight="1">
      <c r="A16" s="103" t="s">
        <v>385</v>
      </c>
      <c r="B16" s="103" t="s">
        <v>386</v>
      </c>
      <c r="C16" s="103" t="s">
        <v>387</v>
      </c>
      <c r="D16" s="103" t="s">
        <v>138</v>
      </c>
      <c r="E16" s="104">
        <f t="shared" si="0"/>
        <v>19.62</v>
      </c>
      <c r="F16" s="104">
        <v>19.62</v>
      </c>
      <c r="G16" s="104">
        <v>0</v>
      </c>
      <c r="H16" s="104">
        <v>0</v>
      </c>
    </row>
    <row r="17" spans="1:8" s="105" customFormat="1" ht="12.75" customHeight="1">
      <c r="A17" s="103" t="s">
        <v>385</v>
      </c>
      <c r="B17" s="103" t="s">
        <v>386</v>
      </c>
      <c r="C17" s="103" t="s">
        <v>378</v>
      </c>
      <c r="D17" s="103" t="s">
        <v>147</v>
      </c>
      <c r="E17" s="104">
        <f t="shared" si="0"/>
        <v>19.06</v>
      </c>
      <c r="F17" s="104">
        <v>19.06</v>
      </c>
      <c r="G17" s="104">
        <v>0</v>
      </c>
      <c r="H17" s="104">
        <v>0</v>
      </c>
    </row>
    <row r="18" spans="1:8" s="105" customFormat="1" ht="12.75" customHeight="1">
      <c r="A18" s="103" t="s">
        <v>388</v>
      </c>
      <c r="B18" s="103" t="s">
        <v>389</v>
      </c>
      <c r="C18" s="103" t="s">
        <v>387</v>
      </c>
      <c r="D18" s="103" t="s">
        <v>138</v>
      </c>
      <c r="E18" s="104">
        <f t="shared" si="0"/>
        <v>12.88</v>
      </c>
      <c r="F18" s="104">
        <v>12.88</v>
      </c>
      <c r="G18" s="104">
        <v>0</v>
      </c>
      <c r="H18" s="104">
        <v>0</v>
      </c>
    </row>
    <row r="19" spans="1:8" s="105" customFormat="1" ht="12.75" customHeight="1">
      <c r="A19" s="103" t="s">
        <v>388</v>
      </c>
      <c r="B19" s="103" t="s">
        <v>389</v>
      </c>
      <c r="C19" s="103" t="s">
        <v>378</v>
      </c>
      <c r="D19" s="103" t="s">
        <v>147</v>
      </c>
      <c r="E19" s="104">
        <f t="shared" si="0"/>
        <v>12.66</v>
      </c>
      <c r="F19" s="104">
        <v>12.66</v>
      </c>
      <c r="G19" s="104">
        <v>0</v>
      </c>
      <c r="H19" s="104">
        <v>0</v>
      </c>
    </row>
    <row r="20" spans="1:8" s="105" customFormat="1" ht="12.75" customHeight="1">
      <c r="A20" s="103" t="s">
        <v>390</v>
      </c>
      <c r="B20" s="103" t="s">
        <v>391</v>
      </c>
      <c r="C20" s="103" t="s">
        <v>387</v>
      </c>
      <c r="D20" s="103" t="s">
        <v>138</v>
      </c>
      <c r="E20" s="104">
        <f t="shared" si="0"/>
        <v>1.03</v>
      </c>
      <c r="F20" s="104">
        <v>1.03</v>
      </c>
      <c r="G20" s="104">
        <v>0</v>
      </c>
      <c r="H20" s="104">
        <v>0</v>
      </c>
    </row>
    <row r="21" spans="1:8" s="105" customFormat="1" ht="12.75" customHeight="1">
      <c r="A21" s="103" t="s">
        <v>390</v>
      </c>
      <c r="B21" s="103" t="s">
        <v>391</v>
      </c>
      <c r="C21" s="103" t="s">
        <v>378</v>
      </c>
      <c r="D21" s="103" t="s">
        <v>147</v>
      </c>
      <c r="E21" s="104">
        <f t="shared" si="0"/>
        <v>2.07</v>
      </c>
      <c r="F21" s="104">
        <v>2.07</v>
      </c>
      <c r="G21" s="104">
        <v>0</v>
      </c>
      <c r="H21" s="104">
        <v>0</v>
      </c>
    </row>
    <row r="22" spans="1:8" s="105" customFormat="1" ht="12.75" customHeight="1">
      <c r="A22" s="103" t="s">
        <v>392</v>
      </c>
      <c r="B22" s="103" t="s">
        <v>393</v>
      </c>
      <c r="C22" s="103" t="s">
        <v>394</v>
      </c>
      <c r="D22" s="103" t="s">
        <v>139</v>
      </c>
      <c r="E22" s="104">
        <f t="shared" si="0"/>
        <v>15.47</v>
      </c>
      <c r="F22" s="104">
        <v>15.47</v>
      </c>
      <c r="G22" s="104">
        <v>0</v>
      </c>
      <c r="H22" s="104">
        <v>0</v>
      </c>
    </row>
    <row r="23" spans="1:8" s="105" customFormat="1" ht="12.75" customHeight="1">
      <c r="A23" s="103" t="s">
        <v>392</v>
      </c>
      <c r="B23" s="103" t="s">
        <v>393</v>
      </c>
      <c r="C23" s="103" t="s">
        <v>378</v>
      </c>
      <c r="D23" s="103" t="s">
        <v>147</v>
      </c>
      <c r="E23" s="104">
        <f t="shared" si="0"/>
        <v>15.2</v>
      </c>
      <c r="F23" s="104">
        <v>15.2</v>
      </c>
      <c r="G23" s="104">
        <v>0</v>
      </c>
      <c r="H23" s="104">
        <v>0</v>
      </c>
    </row>
    <row r="24" spans="1:8" s="105" customFormat="1" ht="12.75" customHeight="1">
      <c r="A24" s="103" t="s">
        <v>395</v>
      </c>
      <c r="B24" s="103" t="s">
        <v>396</v>
      </c>
      <c r="C24" s="103" t="s">
        <v>397</v>
      </c>
      <c r="D24" s="103" t="s">
        <v>140</v>
      </c>
      <c r="E24" s="104">
        <f t="shared" si="0"/>
        <v>51.68</v>
      </c>
      <c r="F24" s="104">
        <v>51.68</v>
      </c>
      <c r="G24" s="104">
        <v>0</v>
      </c>
      <c r="H24" s="104">
        <v>0</v>
      </c>
    </row>
    <row r="25" spans="1:8" s="105" customFormat="1" ht="12.75" customHeight="1">
      <c r="A25" s="103" t="s">
        <v>395</v>
      </c>
      <c r="B25" s="103" t="s">
        <v>396</v>
      </c>
      <c r="C25" s="103" t="s">
        <v>378</v>
      </c>
      <c r="D25" s="103" t="s">
        <v>147</v>
      </c>
      <c r="E25" s="104">
        <f t="shared" si="0"/>
        <v>48.05</v>
      </c>
      <c r="F25" s="104">
        <v>48.05</v>
      </c>
      <c r="G25" s="104">
        <v>0</v>
      </c>
      <c r="H25" s="104">
        <v>0</v>
      </c>
    </row>
    <row r="26" spans="1:8" s="105" customFormat="1" ht="12.75" customHeight="1">
      <c r="A26" s="103" t="s">
        <v>398</v>
      </c>
      <c r="B26" s="103" t="s">
        <v>399</v>
      </c>
      <c r="C26" s="103" t="s">
        <v>316</v>
      </c>
      <c r="D26" s="103" t="s">
        <v>316</v>
      </c>
      <c r="E26" s="104">
        <f>E27+E28+E29+E30+E31+E32+E33+E34+E35+E36+E37+E38+E39+E40+E41+E42+E43+E44+E45+E46</f>
        <v>252.75</v>
      </c>
      <c r="F26" s="104">
        <v>10.09</v>
      </c>
      <c r="G26" s="104">
        <f>G27+G28+G29+G30+G31+G32+G33+G34+G35+G36+G37+G38+G39+G40+G41+G42+G43+G44+G45+G46</f>
        <v>52.64999999999999</v>
      </c>
      <c r="H26" s="104">
        <f>H27+H28+H29+H30+H31+H32+H33+H34+H35+H36+H37+H38+H39+H40+H41+H42+H43+H44+H45+H46</f>
        <v>190</v>
      </c>
    </row>
    <row r="27" spans="1:8" s="105" customFormat="1" ht="12.75" customHeight="1">
      <c r="A27" s="103" t="s">
        <v>400</v>
      </c>
      <c r="B27" s="103" t="s">
        <v>401</v>
      </c>
      <c r="C27" s="103" t="s">
        <v>402</v>
      </c>
      <c r="D27" s="103" t="s">
        <v>141</v>
      </c>
      <c r="E27" s="104">
        <f>F27+G27+H27</f>
        <v>15.79</v>
      </c>
      <c r="F27" s="104">
        <v>0</v>
      </c>
      <c r="G27" s="104">
        <v>10.79</v>
      </c>
      <c r="H27" s="104">
        <v>5</v>
      </c>
    </row>
    <row r="28" spans="1:8" s="105" customFormat="1" ht="12.75" customHeight="1">
      <c r="A28" s="103" t="s">
        <v>400</v>
      </c>
      <c r="B28" s="103" t="s">
        <v>401</v>
      </c>
      <c r="C28" s="103" t="s">
        <v>403</v>
      </c>
      <c r="D28" s="103" t="s">
        <v>399</v>
      </c>
      <c r="E28" s="104">
        <f aca="true" t="shared" si="1" ref="E28:E46">F28+G28+H28</f>
        <v>10.24</v>
      </c>
      <c r="F28" s="104">
        <v>0</v>
      </c>
      <c r="G28" s="104">
        <v>7.24</v>
      </c>
      <c r="H28" s="104">
        <v>3</v>
      </c>
    </row>
    <row r="29" spans="1:8" s="105" customFormat="1" ht="12.75" customHeight="1">
      <c r="A29" s="103" t="s">
        <v>404</v>
      </c>
      <c r="B29" s="103" t="s">
        <v>405</v>
      </c>
      <c r="C29" s="103" t="s">
        <v>402</v>
      </c>
      <c r="D29" s="103" t="s">
        <v>141</v>
      </c>
      <c r="E29" s="104">
        <f t="shared" si="1"/>
        <v>0.85</v>
      </c>
      <c r="F29" s="104">
        <v>0</v>
      </c>
      <c r="G29" s="104">
        <v>0.85</v>
      </c>
      <c r="H29" s="104">
        <v>0</v>
      </c>
    </row>
    <row r="30" spans="1:8" s="105" customFormat="1" ht="12.75" customHeight="1">
      <c r="A30" s="103" t="s">
        <v>404</v>
      </c>
      <c r="B30" s="103" t="s">
        <v>405</v>
      </c>
      <c r="C30" s="103" t="s">
        <v>403</v>
      </c>
      <c r="D30" s="103" t="s">
        <v>399</v>
      </c>
      <c r="E30" s="104">
        <f t="shared" si="1"/>
        <v>1.25</v>
      </c>
      <c r="F30" s="104">
        <v>0</v>
      </c>
      <c r="G30" s="104">
        <v>1.25</v>
      </c>
      <c r="H30" s="104">
        <v>0</v>
      </c>
    </row>
    <row r="31" spans="1:8" s="105" customFormat="1" ht="12.75" customHeight="1">
      <c r="A31" s="103" t="s">
        <v>406</v>
      </c>
      <c r="B31" s="103" t="s">
        <v>407</v>
      </c>
      <c r="C31" s="103" t="s">
        <v>402</v>
      </c>
      <c r="D31" s="103" t="s">
        <v>141</v>
      </c>
      <c r="E31" s="104">
        <f t="shared" si="1"/>
        <v>1.23</v>
      </c>
      <c r="F31" s="104">
        <v>0</v>
      </c>
      <c r="G31" s="104">
        <v>1.23</v>
      </c>
      <c r="H31" s="104">
        <v>0</v>
      </c>
    </row>
    <row r="32" spans="1:8" s="105" customFormat="1" ht="12.75" customHeight="1">
      <c r="A32" s="103" t="s">
        <v>406</v>
      </c>
      <c r="B32" s="103" t="s">
        <v>407</v>
      </c>
      <c r="C32" s="103" t="s">
        <v>403</v>
      </c>
      <c r="D32" s="103" t="s">
        <v>399</v>
      </c>
      <c r="E32" s="104">
        <f t="shared" si="1"/>
        <v>0.54</v>
      </c>
      <c r="F32" s="104">
        <v>0</v>
      </c>
      <c r="G32" s="104">
        <v>0.54</v>
      </c>
      <c r="H32" s="104">
        <v>0</v>
      </c>
    </row>
    <row r="33" spans="1:8" s="105" customFormat="1" ht="12.75" customHeight="1">
      <c r="A33" s="103" t="s">
        <v>408</v>
      </c>
      <c r="B33" s="103" t="s">
        <v>409</v>
      </c>
      <c r="C33" s="103" t="s">
        <v>402</v>
      </c>
      <c r="D33" s="103" t="s">
        <v>141</v>
      </c>
      <c r="E33" s="104">
        <f t="shared" si="1"/>
        <v>15.43</v>
      </c>
      <c r="F33" s="104">
        <v>0</v>
      </c>
      <c r="G33" s="104">
        <v>5.93</v>
      </c>
      <c r="H33" s="104">
        <v>9.5</v>
      </c>
    </row>
    <row r="34" spans="1:8" s="105" customFormat="1" ht="12.75" customHeight="1">
      <c r="A34" s="103" t="s">
        <v>408</v>
      </c>
      <c r="B34" s="103" t="s">
        <v>409</v>
      </c>
      <c r="C34" s="103" t="s">
        <v>403</v>
      </c>
      <c r="D34" s="103" t="s">
        <v>399</v>
      </c>
      <c r="E34" s="104">
        <f t="shared" si="1"/>
        <v>10.81</v>
      </c>
      <c r="F34" s="104">
        <v>0</v>
      </c>
      <c r="G34" s="104">
        <v>3.81</v>
      </c>
      <c r="H34" s="104">
        <v>7</v>
      </c>
    </row>
    <row r="35" spans="1:8" s="105" customFormat="1" ht="12.75" customHeight="1">
      <c r="A35" s="103" t="s">
        <v>410</v>
      </c>
      <c r="B35" s="103" t="s">
        <v>411</v>
      </c>
      <c r="C35" s="103" t="s">
        <v>403</v>
      </c>
      <c r="D35" s="103" t="s">
        <v>399</v>
      </c>
      <c r="E35" s="104">
        <f t="shared" si="1"/>
        <v>0.27</v>
      </c>
      <c r="F35" s="104">
        <v>0</v>
      </c>
      <c r="G35" s="104">
        <v>0.27</v>
      </c>
      <c r="H35" s="104">
        <v>0</v>
      </c>
    </row>
    <row r="36" spans="1:8" s="105" customFormat="1" ht="12.75" customHeight="1">
      <c r="A36" s="103" t="s">
        <v>412</v>
      </c>
      <c r="B36" s="103" t="s">
        <v>413</v>
      </c>
      <c r="C36" s="103" t="s">
        <v>402</v>
      </c>
      <c r="D36" s="103" t="s">
        <v>141</v>
      </c>
      <c r="E36" s="104">
        <f t="shared" si="1"/>
        <v>0.6</v>
      </c>
      <c r="F36" s="104">
        <v>0</v>
      </c>
      <c r="G36" s="104">
        <v>0.6</v>
      </c>
      <c r="H36" s="104">
        <v>0</v>
      </c>
    </row>
    <row r="37" spans="1:8" s="105" customFormat="1" ht="12.75" customHeight="1">
      <c r="A37" s="103" t="s">
        <v>414</v>
      </c>
      <c r="B37" s="103" t="s">
        <v>415</v>
      </c>
      <c r="C37" s="103" t="s">
        <v>416</v>
      </c>
      <c r="D37" s="103" t="s">
        <v>142</v>
      </c>
      <c r="E37" s="104">
        <f t="shared" si="1"/>
        <v>9</v>
      </c>
      <c r="F37" s="104">
        <v>0</v>
      </c>
      <c r="G37" s="104">
        <v>0</v>
      </c>
      <c r="H37" s="104">
        <v>9</v>
      </c>
    </row>
    <row r="38" spans="1:8" s="105" customFormat="1" ht="12.75" customHeight="1">
      <c r="A38" s="103" t="s">
        <v>417</v>
      </c>
      <c r="B38" s="103" t="s">
        <v>418</v>
      </c>
      <c r="C38" s="103" t="s">
        <v>419</v>
      </c>
      <c r="D38" s="103" t="s">
        <v>144</v>
      </c>
      <c r="E38" s="104">
        <f t="shared" si="1"/>
        <v>1.3</v>
      </c>
      <c r="F38" s="104">
        <v>0</v>
      </c>
      <c r="G38" s="104">
        <v>1.3</v>
      </c>
      <c r="H38" s="104">
        <v>0</v>
      </c>
    </row>
    <row r="39" spans="1:8" s="105" customFormat="1" ht="12.75" customHeight="1">
      <c r="A39" s="103" t="s">
        <v>417</v>
      </c>
      <c r="B39" s="103" t="s">
        <v>418</v>
      </c>
      <c r="C39" s="103" t="s">
        <v>403</v>
      </c>
      <c r="D39" s="103" t="s">
        <v>399</v>
      </c>
      <c r="E39" s="104">
        <f t="shared" si="1"/>
        <v>0.3</v>
      </c>
      <c r="F39" s="104">
        <v>0</v>
      </c>
      <c r="G39" s="104">
        <v>0.3</v>
      </c>
      <c r="H39" s="104">
        <v>0</v>
      </c>
    </row>
    <row r="40" spans="1:8" s="105" customFormat="1" ht="12.75" customHeight="1">
      <c r="A40" s="103" t="s">
        <v>420</v>
      </c>
      <c r="B40" s="103" t="s">
        <v>421</v>
      </c>
      <c r="C40" s="103" t="s">
        <v>402</v>
      </c>
      <c r="D40" s="103" t="s">
        <v>141</v>
      </c>
      <c r="E40" s="104">
        <f t="shared" si="1"/>
        <v>4.69</v>
      </c>
      <c r="F40" s="104">
        <v>0</v>
      </c>
      <c r="G40" s="104">
        <v>4.69</v>
      </c>
      <c r="H40" s="104">
        <v>0</v>
      </c>
    </row>
    <row r="41" spans="1:8" s="105" customFormat="1" ht="12.75" customHeight="1">
      <c r="A41" s="103" t="s">
        <v>420</v>
      </c>
      <c r="B41" s="103" t="s">
        <v>421</v>
      </c>
      <c r="C41" s="103" t="s">
        <v>403</v>
      </c>
      <c r="D41" s="103" t="s">
        <v>399</v>
      </c>
      <c r="E41" s="104">
        <f t="shared" si="1"/>
        <v>1.91</v>
      </c>
      <c r="F41" s="104">
        <v>0</v>
      </c>
      <c r="G41" s="104">
        <v>1.91</v>
      </c>
      <c r="H41" s="104">
        <v>0</v>
      </c>
    </row>
    <row r="42" spans="1:8" s="105" customFormat="1" ht="12.75" customHeight="1">
      <c r="A42" s="103" t="s">
        <v>422</v>
      </c>
      <c r="B42" s="103" t="s">
        <v>423</v>
      </c>
      <c r="C42" s="103" t="s">
        <v>402</v>
      </c>
      <c r="D42" s="103" t="s">
        <v>141</v>
      </c>
      <c r="E42" s="104">
        <f t="shared" si="1"/>
        <v>17.1</v>
      </c>
      <c r="F42" s="104">
        <v>10.1</v>
      </c>
      <c r="G42" s="104">
        <v>0</v>
      </c>
      <c r="H42" s="104">
        <v>7</v>
      </c>
    </row>
    <row r="43" spans="1:8" s="105" customFormat="1" ht="12.75" customHeight="1">
      <c r="A43" s="103" t="s">
        <v>422</v>
      </c>
      <c r="B43" s="103" t="s">
        <v>423</v>
      </c>
      <c r="C43" s="103" t="s">
        <v>424</v>
      </c>
      <c r="D43" s="103" t="s">
        <v>280</v>
      </c>
      <c r="E43" s="104">
        <f t="shared" si="1"/>
        <v>5</v>
      </c>
      <c r="F43" s="104">
        <v>0</v>
      </c>
      <c r="G43" s="104">
        <v>0</v>
      </c>
      <c r="H43" s="104">
        <v>5</v>
      </c>
    </row>
    <row r="44" spans="1:8" s="105" customFormat="1" ht="12.75" customHeight="1">
      <c r="A44" s="103" t="s">
        <v>422</v>
      </c>
      <c r="B44" s="103" t="s">
        <v>423</v>
      </c>
      <c r="C44" s="103" t="s">
        <v>403</v>
      </c>
      <c r="D44" s="103" t="s">
        <v>399</v>
      </c>
      <c r="E44" s="104">
        <f t="shared" si="1"/>
        <v>10</v>
      </c>
      <c r="F44" s="104">
        <v>0</v>
      </c>
      <c r="G44" s="104">
        <v>0</v>
      </c>
      <c r="H44" s="104">
        <v>10</v>
      </c>
    </row>
    <row r="45" spans="1:8" s="105" customFormat="1" ht="12.75" customHeight="1">
      <c r="A45" s="103" t="s">
        <v>425</v>
      </c>
      <c r="B45" s="103" t="s">
        <v>426</v>
      </c>
      <c r="C45" s="103" t="s">
        <v>424</v>
      </c>
      <c r="D45" s="103" t="s">
        <v>280</v>
      </c>
      <c r="E45" s="104">
        <f t="shared" si="1"/>
        <v>138.55</v>
      </c>
      <c r="F45" s="104">
        <v>0</v>
      </c>
      <c r="G45" s="104">
        <v>9.05</v>
      </c>
      <c r="H45" s="104">
        <v>129.5</v>
      </c>
    </row>
    <row r="46" spans="1:8" s="105" customFormat="1" ht="12.75" customHeight="1">
      <c r="A46" s="103" t="s">
        <v>425</v>
      </c>
      <c r="B46" s="103" t="s">
        <v>426</v>
      </c>
      <c r="C46" s="103" t="s">
        <v>403</v>
      </c>
      <c r="D46" s="103" t="s">
        <v>399</v>
      </c>
      <c r="E46" s="104">
        <f t="shared" si="1"/>
        <v>7.890000000000001</v>
      </c>
      <c r="F46" s="104">
        <v>0</v>
      </c>
      <c r="G46" s="104">
        <v>2.89</v>
      </c>
      <c r="H46" s="104">
        <v>5</v>
      </c>
    </row>
    <row r="47" spans="1:8" s="105" customFormat="1" ht="12.75" customHeight="1">
      <c r="A47" s="103" t="s">
        <v>427</v>
      </c>
      <c r="B47" s="103" t="s">
        <v>148</v>
      </c>
      <c r="C47" s="103" t="s">
        <v>316</v>
      </c>
      <c r="D47" s="103" t="s">
        <v>316</v>
      </c>
      <c r="E47" s="104">
        <f>E48+E49+E50+E51+E52+E53</f>
        <v>3044.79</v>
      </c>
      <c r="F47" s="104">
        <f>F48+F49+F50+F51+F52+F53</f>
        <v>90.79</v>
      </c>
      <c r="G47" s="104">
        <f>G48+G49+G50+G51+G52+G53</f>
        <v>0</v>
      </c>
      <c r="H47" s="104">
        <f>H48+H49+H50+H51+H52+H53</f>
        <v>2954</v>
      </c>
    </row>
    <row r="48" spans="1:8" s="105" customFormat="1" ht="12.75" customHeight="1">
      <c r="A48" s="103" t="s">
        <v>428</v>
      </c>
      <c r="B48" s="103" t="s">
        <v>429</v>
      </c>
      <c r="C48" s="103" t="s">
        <v>430</v>
      </c>
      <c r="D48" s="103" t="s">
        <v>150</v>
      </c>
      <c r="E48" s="104">
        <f>F48+G48+H48</f>
        <v>12.99</v>
      </c>
      <c r="F48" s="104">
        <v>12.99</v>
      </c>
      <c r="G48" s="104">
        <v>0</v>
      </c>
      <c r="H48" s="104">
        <v>0</v>
      </c>
    </row>
    <row r="49" spans="1:8" s="105" customFormat="1" ht="12.75" customHeight="1">
      <c r="A49" s="103" t="s">
        <v>431</v>
      </c>
      <c r="B49" s="103" t="s">
        <v>432</v>
      </c>
      <c r="C49" s="103" t="s">
        <v>430</v>
      </c>
      <c r="D49" s="103" t="s">
        <v>150</v>
      </c>
      <c r="E49" s="104">
        <f aca="true" t="shared" si="2" ref="E49:E55">F49+G49+H49</f>
        <v>22.62</v>
      </c>
      <c r="F49" s="104">
        <v>22.62</v>
      </c>
      <c r="G49" s="104">
        <v>0</v>
      </c>
      <c r="H49" s="104">
        <v>0</v>
      </c>
    </row>
    <row r="50" spans="1:8" s="105" customFormat="1" ht="12.75" customHeight="1">
      <c r="A50" s="103" t="s">
        <v>433</v>
      </c>
      <c r="B50" s="103" t="s">
        <v>434</v>
      </c>
      <c r="C50" s="103" t="s">
        <v>435</v>
      </c>
      <c r="D50" s="103" t="s">
        <v>149</v>
      </c>
      <c r="E50" s="104">
        <f t="shared" si="2"/>
        <v>39.91</v>
      </c>
      <c r="F50" s="104">
        <v>39.91</v>
      </c>
      <c r="G50" s="104">
        <v>0</v>
      </c>
      <c r="H50" s="104">
        <v>0</v>
      </c>
    </row>
    <row r="51" spans="1:8" s="105" customFormat="1" ht="12.75" customHeight="1">
      <c r="A51" s="103" t="s">
        <v>436</v>
      </c>
      <c r="B51" s="103" t="s">
        <v>437</v>
      </c>
      <c r="C51" s="103" t="s">
        <v>435</v>
      </c>
      <c r="D51" s="103" t="s">
        <v>149</v>
      </c>
      <c r="E51" s="104">
        <f t="shared" si="2"/>
        <v>15.04</v>
      </c>
      <c r="F51" s="104">
        <v>15.04</v>
      </c>
      <c r="G51" s="104">
        <v>0</v>
      </c>
      <c r="H51" s="104">
        <v>0</v>
      </c>
    </row>
    <row r="52" spans="1:8" s="105" customFormat="1" ht="12.75" customHeight="1">
      <c r="A52" s="103" t="s">
        <v>438</v>
      </c>
      <c r="B52" s="103" t="s">
        <v>439</v>
      </c>
      <c r="C52" s="103" t="s">
        <v>435</v>
      </c>
      <c r="D52" s="103" t="s">
        <v>149</v>
      </c>
      <c r="E52" s="104">
        <f t="shared" si="2"/>
        <v>0.23</v>
      </c>
      <c r="F52" s="104">
        <v>0.23</v>
      </c>
      <c r="G52" s="104">
        <v>0</v>
      </c>
      <c r="H52" s="104">
        <v>0</v>
      </c>
    </row>
    <row r="53" spans="1:8" s="105" customFormat="1" ht="12.75" customHeight="1">
      <c r="A53" s="103" t="s">
        <v>440</v>
      </c>
      <c r="B53" s="103" t="s">
        <v>441</v>
      </c>
      <c r="C53" s="103" t="s">
        <v>442</v>
      </c>
      <c r="D53" s="103" t="s">
        <v>443</v>
      </c>
      <c r="E53" s="104">
        <f t="shared" si="2"/>
        <v>2954</v>
      </c>
      <c r="F53" s="104">
        <v>0</v>
      </c>
      <c r="G53" s="104">
        <v>0</v>
      </c>
      <c r="H53" s="104">
        <v>2954</v>
      </c>
    </row>
    <row r="54" spans="1:8" ht="24.75" customHeight="1">
      <c r="A54" s="94" t="s">
        <v>444</v>
      </c>
      <c r="B54" s="94" t="s">
        <v>445</v>
      </c>
      <c r="C54" s="94" t="s">
        <v>316</v>
      </c>
      <c r="D54" s="94" t="s">
        <v>316</v>
      </c>
      <c r="E54" s="104">
        <f t="shared" si="2"/>
        <v>109</v>
      </c>
      <c r="F54" s="99">
        <v>0</v>
      </c>
      <c r="G54" s="99">
        <v>0</v>
      </c>
      <c r="H54" s="96">
        <v>109</v>
      </c>
    </row>
    <row r="55" spans="1:8" ht="24.75" customHeight="1">
      <c r="A55" s="94" t="s">
        <v>446</v>
      </c>
      <c r="B55" s="94" t="s">
        <v>447</v>
      </c>
      <c r="C55" s="94" t="s">
        <v>448</v>
      </c>
      <c r="D55" s="94" t="s">
        <v>449</v>
      </c>
      <c r="E55" s="104">
        <f t="shared" si="2"/>
        <v>109</v>
      </c>
      <c r="F55" s="99">
        <v>0</v>
      </c>
      <c r="G55" s="99">
        <v>0</v>
      </c>
      <c r="H55" s="96">
        <v>109</v>
      </c>
    </row>
  </sheetData>
  <sheetProtection/>
  <mergeCells count="2">
    <mergeCell ref="A4:I4"/>
    <mergeCell ref="A2:H2"/>
  </mergeCells>
  <printOptions horizontalCentered="1"/>
  <pageMargins left="0.59" right="0.59" top="0.49" bottom="0.31" header="0.17" footer="0.16"/>
  <pageSetup fitToHeight="1000" fitToWidth="1" horizontalDpi="180" verticalDpi="18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22"/>
  <sheetViews>
    <sheetView showGridLines="0" showZeros="0" zoomScalePageLayoutView="0" workbookViewId="0" topLeftCell="A1">
      <selection activeCell="D8" sqref="D8"/>
    </sheetView>
  </sheetViews>
  <sheetFormatPr defaultColWidth="9.16015625" defaultRowHeight="15" customHeight="1"/>
  <cols>
    <col min="1" max="1" width="31.5" style="93" customWidth="1"/>
    <col min="2" max="2" width="74.66015625" style="93" customWidth="1"/>
    <col min="3" max="3" width="27" style="1" customWidth="1"/>
    <col min="4" max="4" width="27.83203125" style="1" customWidth="1"/>
    <col min="5" max="5" width="21.33203125" style="1" customWidth="1"/>
    <col min="6" max="6" width="21.33203125" style="93" customWidth="1"/>
    <col min="7" max="16384" width="9.16015625" style="93" customWidth="1"/>
  </cols>
  <sheetData>
    <row r="1" ht="15" customHeight="1">
      <c r="A1" s="108" t="s">
        <v>17</v>
      </c>
    </row>
    <row r="2" spans="1:6" ht="17.25" customHeight="1">
      <c r="A2" s="153" t="s">
        <v>303</v>
      </c>
      <c r="B2" s="153"/>
      <c r="C2" s="153"/>
      <c r="D2" s="153"/>
      <c r="E2" s="153"/>
      <c r="F2" s="110"/>
    </row>
    <row r="3" spans="1:7" ht="19.5" customHeight="1">
      <c r="A3" s="154" t="s">
        <v>315</v>
      </c>
      <c r="B3" s="154"/>
      <c r="C3" s="154"/>
      <c r="D3" s="154"/>
      <c r="E3" s="154"/>
      <c r="F3" s="154"/>
      <c r="G3" s="154"/>
    </row>
    <row r="4" ht="19.5" customHeight="1">
      <c r="E4" s="3" t="s">
        <v>30</v>
      </c>
    </row>
    <row r="5" spans="1:5" s="109" customFormat="1" ht="19.5" customHeight="1">
      <c r="A5" s="106" t="s">
        <v>130</v>
      </c>
      <c r="B5" s="106" t="s">
        <v>131</v>
      </c>
      <c r="C5" s="107" t="s">
        <v>110</v>
      </c>
      <c r="D5" s="107" t="s">
        <v>132</v>
      </c>
      <c r="E5" s="107" t="s">
        <v>133</v>
      </c>
    </row>
    <row r="6" spans="1:5" ht="19.5" customHeight="1">
      <c r="A6" s="94" t="s">
        <v>316</v>
      </c>
      <c r="B6" s="94" t="s">
        <v>110</v>
      </c>
      <c r="C6" s="96">
        <f>C7+C11+C17+C20</f>
        <v>627.63</v>
      </c>
      <c r="D6" s="96">
        <f>D7+D11+D17+D20</f>
        <v>574.9799999999999</v>
      </c>
      <c r="E6" s="96">
        <f>E7+E11+E17+E20</f>
        <v>52.65</v>
      </c>
    </row>
    <row r="7" spans="1:5" ht="19.5" customHeight="1">
      <c r="A7" s="94" t="s">
        <v>317</v>
      </c>
      <c r="B7" s="94" t="s">
        <v>318</v>
      </c>
      <c r="C7" s="96">
        <f>C8</f>
        <v>494.02000000000004</v>
      </c>
      <c r="D7" s="96">
        <f>D8</f>
        <v>441.37</v>
      </c>
      <c r="E7" s="96">
        <f>E8</f>
        <v>52.65</v>
      </c>
    </row>
    <row r="8" spans="1:5" ht="19.5" customHeight="1">
      <c r="A8" s="94" t="s">
        <v>319</v>
      </c>
      <c r="B8" s="94" t="s">
        <v>320</v>
      </c>
      <c r="C8" s="96">
        <f>C9+C10</f>
        <v>494.02000000000004</v>
      </c>
      <c r="D8" s="96">
        <f>D9+D10</f>
        <v>441.37</v>
      </c>
      <c r="E8" s="96">
        <v>52.65</v>
      </c>
    </row>
    <row r="9" spans="1:5" ht="19.5" customHeight="1">
      <c r="A9" s="94" t="s">
        <v>321</v>
      </c>
      <c r="B9" s="94" t="s">
        <v>322</v>
      </c>
      <c r="C9" s="96">
        <v>290.72</v>
      </c>
      <c r="D9" s="96">
        <v>256.28</v>
      </c>
      <c r="E9" s="96">
        <v>34.44</v>
      </c>
    </row>
    <row r="10" spans="1:5" ht="19.5" customHeight="1">
      <c r="A10" s="94" t="s">
        <v>324</v>
      </c>
      <c r="B10" s="94" t="s">
        <v>325</v>
      </c>
      <c r="C10" s="96">
        <v>203.3</v>
      </c>
      <c r="D10" s="96">
        <v>185.09</v>
      </c>
      <c r="E10" s="96">
        <v>18.21</v>
      </c>
    </row>
    <row r="11" spans="1:5" ht="19.5" customHeight="1">
      <c r="A11" s="94" t="s">
        <v>328</v>
      </c>
      <c r="B11" s="94" t="s">
        <v>329</v>
      </c>
      <c r="C11" s="96">
        <f>C12+C15</f>
        <v>77.39999999999999</v>
      </c>
      <c r="D11" s="96">
        <f>D12+D15</f>
        <v>77.4</v>
      </c>
      <c r="E11" s="96">
        <f>E12+E15</f>
        <v>0</v>
      </c>
    </row>
    <row r="12" spans="1:5" ht="19.5" customHeight="1">
      <c r="A12" s="94" t="s">
        <v>330</v>
      </c>
      <c r="B12" s="94" t="s">
        <v>331</v>
      </c>
      <c r="C12" s="96">
        <f>C13+C14</f>
        <v>74.28999999999999</v>
      </c>
      <c r="D12" s="96">
        <v>74.29</v>
      </c>
      <c r="E12" s="96">
        <v>0</v>
      </c>
    </row>
    <row r="13" spans="1:5" ht="19.5" customHeight="1">
      <c r="A13" s="94" t="s">
        <v>332</v>
      </c>
      <c r="B13" s="94" t="s">
        <v>333</v>
      </c>
      <c r="C13" s="96">
        <v>35.61</v>
      </c>
      <c r="D13" s="96">
        <v>35.61</v>
      </c>
      <c r="E13" s="96">
        <v>0</v>
      </c>
    </row>
    <row r="14" spans="1:5" ht="19.5" customHeight="1">
      <c r="A14" s="94" t="s">
        <v>334</v>
      </c>
      <c r="B14" s="94" t="s">
        <v>335</v>
      </c>
      <c r="C14" s="96">
        <v>38.68</v>
      </c>
      <c r="D14" s="96">
        <v>38.68</v>
      </c>
      <c r="E14" s="96">
        <v>0</v>
      </c>
    </row>
    <row r="15" spans="1:5" ht="19.5" customHeight="1">
      <c r="A15" s="94" t="s">
        <v>336</v>
      </c>
      <c r="B15" s="94" t="s">
        <v>337</v>
      </c>
      <c r="C15" s="96">
        <v>3.11</v>
      </c>
      <c r="D15" s="96">
        <v>3.11</v>
      </c>
      <c r="E15" s="96">
        <v>0</v>
      </c>
    </row>
    <row r="16" spans="1:5" ht="19.5" customHeight="1">
      <c r="A16" s="94" t="s">
        <v>338</v>
      </c>
      <c r="B16" s="94" t="s">
        <v>339</v>
      </c>
      <c r="C16" s="96">
        <v>3.11</v>
      </c>
      <c r="D16" s="96">
        <v>3.11</v>
      </c>
      <c r="E16" s="96">
        <v>0</v>
      </c>
    </row>
    <row r="17" spans="1:5" ht="19.5" customHeight="1">
      <c r="A17" s="94" t="s">
        <v>340</v>
      </c>
      <c r="B17" s="94" t="s">
        <v>341</v>
      </c>
      <c r="C17" s="96">
        <v>25.54</v>
      </c>
      <c r="D17" s="96">
        <v>25.54</v>
      </c>
      <c r="E17" s="96">
        <v>0</v>
      </c>
    </row>
    <row r="18" spans="1:5" ht="19.5" customHeight="1">
      <c r="A18" s="94" t="s">
        <v>342</v>
      </c>
      <c r="B18" s="94" t="s">
        <v>343</v>
      </c>
      <c r="C18" s="96">
        <v>25.54</v>
      </c>
      <c r="D18" s="96">
        <v>25.54</v>
      </c>
      <c r="E18" s="96">
        <v>0</v>
      </c>
    </row>
    <row r="19" spans="1:5" ht="19.5" customHeight="1">
      <c r="A19" s="94" t="s">
        <v>344</v>
      </c>
      <c r="B19" s="94" t="s">
        <v>345</v>
      </c>
      <c r="C19" s="96">
        <v>25.54</v>
      </c>
      <c r="D19" s="96">
        <v>25.54</v>
      </c>
      <c r="E19" s="96">
        <v>0</v>
      </c>
    </row>
    <row r="20" spans="1:5" ht="19.5" customHeight="1">
      <c r="A20" s="94" t="s">
        <v>356</v>
      </c>
      <c r="B20" s="94" t="s">
        <v>357</v>
      </c>
      <c r="C20" s="96">
        <f>C21</f>
        <v>30.67</v>
      </c>
      <c r="D20" s="96">
        <v>30.67</v>
      </c>
      <c r="E20" s="96">
        <v>0</v>
      </c>
    </row>
    <row r="21" spans="1:5" ht="19.5" customHeight="1">
      <c r="A21" s="94" t="s">
        <v>358</v>
      </c>
      <c r="B21" s="94" t="s">
        <v>359</v>
      </c>
      <c r="C21" s="96">
        <v>30.67</v>
      </c>
      <c r="D21" s="96">
        <v>30.67</v>
      </c>
      <c r="E21" s="96">
        <v>0</v>
      </c>
    </row>
    <row r="22" spans="1:5" ht="19.5" customHeight="1">
      <c r="A22" s="94" t="s">
        <v>360</v>
      </c>
      <c r="B22" s="94" t="s">
        <v>361</v>
      </c>
      <c r="C22" s="96">
        <v>30.67</v>
      </c>
      <c r="D22" s="96">
        <v>30.67</v>
      </c>
      <c r="E22" s="96">
        <v>0</v>
      </c>
    </row>
  </sheetData>
  <sheetProtection/>
  <mergeCells count="2">
    <mergeCell ref="A3:G3"/>
    <mergeCell ref="A2:E2"/>
  </mergeCells>
  <printOptions horizontalCentered="1"/>
  <pageMargins left="0.59" right="0.59" top="0.7900000000000001" bottom="0.7900000000000001" header="0.5" footer="0.5"/>
  <pageSetup fitToHeight="1000" fitToWidth="1" orientation="landscape" paperSize="9" scale="77"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杜美艳</cp:lastModifiedBy>
  <cp:lastPrinted>2020-06-05T09:03:59Z</cp:lastPrinted>
  <dcterms:created xsi:type="dcterms:W3CDTF">2018-01-09T01:56:11Z</dcterms:created>
  <dcterms:modified xsi:type="dcterms:W3CDTF">2020-06-05T09:06:58Z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