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 name="Sheet2" sheetId="20" r:id="rId20"/>
    <sheet name="Sheet3" sheetId="21" r:id="rId21"/>
  </sheets>
  <definedNames>
    <definedName name="_xlnm.Print_Area" localSheetId="11">'表10-部门综合预算专项业务经费支出表'!$A$1:$D$13</definedName>
    <definedName name="_xlnm.Print_Area" localSheetId="12">'表11-部门综合预算政府采购（资产配置、购买服务）预算表'!$A$1:$N$14</definedName>
    <definedName name="_xlnm.Print_Area" localSheetId="13">'表12-部门综合预算一般公共预算拨款“三公”经费及会议培训费表'!$A$1:$AC$17</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'表2-部门综合预算收入总表'!$A$1:$P$13</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'表6-部门综合预算一般公共预算支出明细表（按经济分类科目分）'!$A$1:$F$14</definedName>
    <definedName name="_xlnm.Print_Area" localSheetId="8">'表7-部门综合预算一般公共预算基本支出明细表（按功能科目分）'!$A$1:$F$9</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<sst xmlns="http://schemas.openxmlformats.org/spreadsheetml/2006/main" count="959" uniqueCount="375">
  <si>
    <t>附件2</t>
  </si>
  <si>
    <t>2019年部门综合预算公开报表</t>
  </si>
  <si>
    <t xml:space="preserve">                部门名称：神木市工业商贸局</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</si>
  <si>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</si>
  <si>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</si>
  <si>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</si>
  <si>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</si>
  <si>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</si>
  <si>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</si>
  <si>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</si>
  <si>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</si>
  <si>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</si>
  <si>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</si>
  <si>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</si>
  <si>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</si>
  <si>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</si>
  <si>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</si>
  <si>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</si>
  <si>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</si>
  <si>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</si>
  <si>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</si>
  <si>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表6</t>
  </si>
  <si>
    <t>2019年部门综合预算一般公共预算支出明细表（按经济分类科目分）</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</si>
  <si>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</si>
  <si>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</si>
  <si>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</si>
  <si>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</si>
  <si>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</si>
  <si>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</si>
  <si>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</si>
  <si>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无政府性基金收入</t>
  </si>
  <si>
    <t>表10</t>
  </si>
  <si>
    <t>2019年部门综合预算专项业务经费支出表</t>
  </si>
  <si>
    <t>表11</t>
  </si>
  <si>
    <t>2019年部门综合预算政府采购（资产配置、购买服务）预算表</t>
  </si>
  <si>
    <t>无政府采购</t>
  </si>
  <si>
    <t>表12</t>
  </si>
  <si>
    <t>2019年部门综合预算一般公共预算拨款“三公”经费及会议费、培训费支出预算表</t>
  </si>
  <si>
    <t>表13</t>
  </si>
  <si>
    <t>2019年部门专项业务经费一级项目绩效目标表</t>
  </si>
  <si>
    <t>我部门将按照全市总体部署，稳步推进部门预算绩效管理</t>
  </si>
  <si>
    <t>表14</t>
  </si>
  <si>
    <t>2019年部门整体支出绩效目标表</t>
  </si>
  <si>
    <t>表15</t>
  </si>
  <si>
    <t>2019年专项资金整体绩效目标表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</si>
  <si>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</si>
  <si>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</si>
  <si>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</si>
  <si>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</si>
  <si>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</si>
  <si>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</si>
  <si>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</si>
  <si>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</si>
  <si>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</si>
  <si>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</si>
  <si>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</si>
  <si>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</si>
  <si>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</si>
  <si>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</si>
  <si>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</si>
  <si>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</si>
  <si>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</si>
  <si>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</si>
  <si>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</si>
  <si>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</si>
  <si>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</si>
  <si>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</si>
  <si>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</si>
  <si>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</si>
  <si>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</si>
  <si>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</si>
  <si>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</si>
  <si>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</si>
  <si>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</si>
  <si>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</si>
  <si>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</si>
  <si>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</si>
  <si>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</si>
  <si>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</si>
  <si>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</si>
  <si>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</si>
  <si>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</si>
  <si>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</si>
  <si>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</si>
  <si>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</si>
  <si>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</si>
  <si>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</si>
  <si>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</si>
  <si>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</si>
  <si>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</si>
  <si>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</si>
  <si>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</si>
  <si>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</si>
  <si>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</si>
  <si>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</si>
  <si>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</si>
  <si>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</si>
  <si>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</si>
  <si>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</si>
  <si>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</si>
  <si>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</si>
  <si>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</si>
  <si>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</si>
  <si>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</si>
  <si>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</si>
  <si>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</si>
  <si>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</si>
  <si>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</si>
  <si>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</si>
  <si>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</si>
  <si>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</si>
  <si>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</si>
  <si>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</si>
  <si>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</si>
  <si>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</si>
  <si>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</si>
  <si>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</si>
  <si>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</si>
  <si>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</si>
  <si>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</si>
  <si>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</si>
  <si>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</si>
  <si>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</si>
  <si>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</si>
  <si>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</si>
  <si>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</si>
  <si>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</si>
  <si>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</si>
  <si>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</si>
  <si>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</si>
  <si>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</si>
  <si>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</si>
  <si>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</si>
  <si>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</si>
  <si>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</si>
  <si>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</si>
  <si>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</si>
  <si>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</si>
  <si>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工贸局</t>
  </si>
  <si>
    <t>工贸局机关</t>
  </si>
  <si>
    <t>商务综合执法大队</t>
  </si>
  <si>
    <t>工贸局机关（原盐务局）</t>
  </si>
  <si>
    <t>兰炭产业服务中心</t>
  </si>
  <si>
    <t>工贸局机关（原中小企业促进局）</t>
  </si>
  <si>
    <t>公共预算拨款</t>
  </si>
  <si>
    <t>其中：专项资金列入部门预算的项目</t>
  </si>
  <si>
    <t>2019年部门综合预算财政拨款收支总表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</si>
  <si>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</si>
  <si>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</si>
  <si>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</si>
  <si>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</si>
  <si>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</si>
  <si>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</si>
  <si>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</si>
  <si>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</si>
  <si>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</si>
  <si>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</si>
  <si>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</si>
  <si>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</si>
  <si>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一般公共服务支出-商贸事务支出-行政运行</t>
  </si>
  <si>
    <t>粮油物资储备支出-粮油事务-事业运行</t>
  </si>
  <si>
    <t>资源勘探信息等支出-工业和信息产业监管-其他工业和信息产业监管</t>
  </si>
  <si>
    <t>资源勘探信息等支出-支持中小企业发展和管理支出-行政运行</t>
  </si>
  <si>
    <t>住房保障支出-住房改革支出-住房公积金</t>
  </si>
  <si>
    <t>社会保障和就业支出-行政事业单位离退休-其他行政事业单位离退休支出</t>
  </si>
  <si>
    <t>一般公共服务支出-商贸事务支出-一般行政管理事务</t>
  </si>
  <si>
    <t>一般公共服务支出-商贸事务支出-其他商贸事务支出</t>
  </si>
  <si>
    <t>粮油物资储备支出-物资事务-其他物资事务支出</t>
  </si>
  <si>
    <t>粮油物资储备支出-重要商品储备-食盐储备</t>
  </si>
  <si>
    <t>资源勘探信息等支出-工业和信息产业监管-一般行政管理事务</t>
  </si>
  <si>
    <t>节能环保支出-污染防治-其他污染防治支出</t>
  </si>
  <si>
    <t>经济科目编码</t>
  </si>
  <si>
    <t>经济科目名称</t>
  </si>
  <si>
    <t>501</t>
  </si>
  <si>
    <t>机关工资福利支出</t>
  </si>
  <si>
    <t>工资奖金津补贴</t>
  </si>
  <si>
    <t>社会保障缴费</t>
  </si>
  <si>
    <t>住房公积金</t>
  </si>
  <si>
    <t>其他工资福利支出</t>
  </si>
  <si>
    <t>机关商品和服务支出</t>
  </si>
  <si>
    <t>办公经费</t>
  </si>
  <si>
    <t>会议费</t>
  </si>
  <si>
    <t>培训费</t>
  </si>
  <si>
    <t>专用材料购置费</t>
  </si>
  <si>
    <t>委托业务费</t>
  </si>
  <si>
    <t>公务接待费</t>
  </si>
  <si>
    <t>因公出国（境）费用</t>
  </si>
  <si>
    <t>公务用车运行维护费</t>
  </si>
  <si>
    <t>维修（护）费</t>
  </si>
  <si>
    <t>其他商品服务支出</t>
  </si>
  <si>
    <t>对事业单位经常性补助</t>
  </si>
  <si>
    <t>工资福利支出</t>
  </si>
  <si>
    <t>商品服务支出</t>
  </si>
  <si>
    <t>对个人和家庭的补助</t>
  </si>
  <si>
    <t>社会福利和救助</t>
  </si>
  <si>
    <t>离退休费</t>
  </si>
  <si>
    <t>其他对个人家庭补助</t>
  </si>
  <si>
    <t>2019年部门综合预算一般公共预算基本支出明细表（按功能科目分）</t>
  </si>
  <si>
    <t>2019年部门综合预算一般公共预算基本支出明细表（按经济分类科目分）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</si>
  <si>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</si>
  <si>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</si>
  <si>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</si>
  <si>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</si>
  <si>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</si>
  <si>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</si>
  <si>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</si>
  <si>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</si>
  <si>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</si>
  <si>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</si>
  <si>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</si>
  <si>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</si>
  <si>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</si>
  <si>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</si>
  <si>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</si>
  <si>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</si>
  <si>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</si>
  <si>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</si>
  <si>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</si>
  <si>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</si>
  <si>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</si>
  <si>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</si>
  <si>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</si>
  <si>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</si>
  <si>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</si>
  <si>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</si>
  <si>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</si>
  <si>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</si>
  <si>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</si>
  <si>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</si>
  <si>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</si>
  <si>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</si>
  <si>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</si>
  <si>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</si>
  <si>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</si>
  <si>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诚信神木工作经费</t>
  </si>
  <si>
    <t>工业经济运行工作经费</t>
  </si>
  <si>
    <t>信息化工作经费</t>
  </si>
  <si>
    <t>商务执法工作经费</t>
  </si>
  <si>
    <t>成品油市场专项整顿</t>
  </si>
  <si>
    <t>西部跨国采购洽谈会进出口商品交易会参展经费</t>
  </si>
  <si>
    <t>排放超标老旧机动车淘汰更新补助资金</t>
  </si>
  <si>
    <t>榆林国际煤炭暨高端能源化工产业博览会参展经费</t>
  </si>
  <si>
    <t>办公及食盐储备租赁费</t>
  </si>
  <si>
    <t>碘盐配给补贴</t>
  </si>
  <si>
    <t>食盐储备库配套设备购置费</t>
  </si>
  <si>
    <t>碘盐储备轮转资金</t>
  </si>
  <si>
    <t>盐务局服装购置费</t>
  </si>
  <si>
    <t>兰炭产业中心第五届中国国际煤炭清洁高效利用展览参会经费</t>
  </si>
  <si>
    <t>兰炭产业中心开展兰炭新技术调研引进、试验示范，促进企业转型升级</t>
  </si>
  <si>
    <t>兰炭产业中心神木兰炭商标管理工作经费</t>
  </si>
  <si>
    <t>兰炭产业中心神木兰炭质量检测室运行费用</t>
  </si>
  <si>
    <t>2018年部门综合预算政府采购（资产配置、购买服务）预算表</t>
  </si>
  <si>
    <t>科目编码</t>
  </si>
  <si>
    <t>采购项目</t>
  </si>
  <si>
    <t>采购目录</t>
  </si>
  <si>
    <t>购买服务内容</t>
  </si>
  <si>
    <t>规格型号</t>
  </si>
  <si>
    <t>数量</t>
  </si>
  <si>
    <t>实施采购时间</t>
  </si>
  <si>
    <t>预算金额</t>
  </si>
  <si>
    <t>说明</t>
  </si>
  <si>
    <t>类</t>
  </si>
  <si>
    <t>款</t>
  </si>
  <si>
    <t>项</t>
  </si>
  <si>
    <t>2018年</t>
  </si>
  <si>
    <t>2019年</t>
  </si>
  <si>
    <t>增减变化情况</t>
  </si>
  <si>
    <t>一般公共预算拨款安排的“三公”经费预算</t>
  </si>
  <si>
    <t>公务用车购置及运行维护费</t>
  </si>
  <si>
    <t>公务用车购置费</t>
  </si>
  <si>
    <t>19=10-1</t>
  </si>
  <si>
    <t>20=11-2</t>
  </si>
  <si>
    <t>21=12-3</t>
  </si>
  <si>
    <t>22=13-4</t>
  </si>
  <si>
    <t>23=14-5</t>
  </si>
  <si>
    <t>24=15-6</t>
  </si>
  <si>
    <t>25=16-7</t>
  </si>
  <si>
    <t>26=17-8</t>
  </si>
  <si>
    <t>27=18-9</t>
  </si>
  <si>
    <t>盐务局</t>
  </si>
  <si>
    <t>产业办</t>
  </si>
  <si>
    <t>中小企业局</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</si>
  <si>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</si>
  <si>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</si>
  <si>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</si>
  <si>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</si>
  <si>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</si>
  <si>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</si>
  <si>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</si>
  <si>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</si>
  <si>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</si>
  <si>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</si>
  <si>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</si>
  <si>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</si>
  <si>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</si>
  <si>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</si>
  <si>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</si>
  <si>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</si>
  <si>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</si>
  <si>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</si>
  <si>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</si>
  <si>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</si>
  <si>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</si>
  <si>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</si>
  <si>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</si>
  <si>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</si>
  <si>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</si>
  <si>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</si>
  <si>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</si>
  <si>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</si>
  <si>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</si>
  <si>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</si>
  <si>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</si>
  <si>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</si>
  <si>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</si>
  <si>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</si>
  <si>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</si>
  <si>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</si>
  <si>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</si>
  <si>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</si>
  <si>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</si>
  <si>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</si>
  <si>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</si>
  <si>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</si>
  <si>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</si>
  <si>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</si>
  <si>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</si>
  <si>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</si>
  <si>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</si>
  <si>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</si>
  <si>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</si>
  <si>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</si>
  <si>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</si>
  <si>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</si>
  <si>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</si>
  <si>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</si>
  <si>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</si>
  <si>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</si>
  <si>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</si>
  <si>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</si>
  <si>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</si>
  <si>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截止2018年底国有资产占用情况</t>
  </si>
  <si>
    <t>2019年部门预算安排购置情况</t>
  </si>
  <si>
    <t>行政</t>
  </si>
  <si>
    <t>事业</t>
  </si>
  <si>
    <t>车辆数量</t>
  </si>
  <si>
    <t>车辆价值</t>
  </si>
  <si>
    <t>入账设备数量</t>
  </si>
  <si>
    <t>入账设备价值</t>
  </si>
  <si>
    <t>中小企业服务中心</t>
  </si>
  <si>
    <t>2018年部门综合预算一般公共预算支出明细表（按经济分类科目分）</t>
  </si>
  <si>
    <t>基本工资</t>
  </si>
  <si>
    <t>津贴补贴</t>
  </si>
  <si>
    <t>奖金</t>
  </si>
  <si>
    <t>工伤保险</t>
  </si>
  <si>
    <t>失业保险</t>
  </si>
  <si>
    <t>绩效工资</t>
  </si>
  <si>
    <t>三费</t>
  </si>
  <si>
    <t>机关事业单位基本养老保险缴费</t>
  </si>
  <si>
    <t>职业年金缴费</t>
  </si>
  <si>
    <t>白领派遣人员经费</t>
  </si>
  <si>
    <t>办公费</t>
  </si>
  <si>
    <t>印刷费</t>
  </si>
  <si>
    <t>手续费</t>
  </si>
  <si>
    <t>邮电费</t>
  </si>
  <si>
    <t>差旅费</t>
  </si>
  <si>
    <t>维护费</t>
  </si>
  <si>
    <t>租赁费</t>
  </si>
  <si>
    <t>工会经费</t>
  </si>
  <si>
    <t>其他交通费</t>
  </si>
  <si>
    <t>其他商品和服务支出</t>
  </si>
  <si>
    <t>离休工资</t>
  </si>
  <si>
    <t>遗属人员生活补助</t>
  </si>
  <si>
    <t>其他补助</t>
  </si>
  <si>
    <t>2018年部门综合预算一般公共预算基本支出明细表（按经济分类科目分）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</si>
</sst>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
  </numFmts>
  <fonts count="59">
    <font>
      <sz val="9"/>
      <name val="宋体"/>
      <family val="0"/>
    </font>
    <font>
      <b/>
      <sz val="16"/>
      <name val="宋体"/>
      <family val="0"/>
    </font>
    <font>
      <sz val="10"/>
      <name val="宋体"/>
      <family val="0"/>
    </font>
    <font>
      <sz val="11"/>
      <name val="宋体"/>
      <family val="0"/>
    </font>
    <font>
      <sz val="12"/>
      <name val="宋体"/>
      <family val="0"/>
    </font>
    <font>
      <b/>
      <sz val="12"/>
      <name val="宋体"/>
      <family val="0"/>
    </font>
    <font>
      <sz val="12"/>
      <name val="黑体"/>
      <family val="3"/>
    </font>
    <font>
      <sz val="11"/>
      <color indexed="8"/>
      <name val="宋体"/>
      <family val="0"/>
    </font>
    <font>
      <sz val="10"/>
      <color indexed="8"/>
      <name val="仿宋"/>
      <family val="3"/>
    </font>
    <font>
      <sz val="10"/>
      <name val="仿宋"/>
      <family val="3"/>
    </font>
    <font>
      <b/>
      <sz val="15"/>
      <name val="宋体"/>
      <family val="0"/>
    </font>
    <font>
      <b/>
      <sz val="9"/>
      <name val="宋体"/>
      <family val="0"/>
    </font>
    <font>
      <sz val="9"/>
      <color indexed="9"/>
      <name val="宋体"/>
      <family val="0"/>
    </font>
    <font>
      <b/>
      <sz val="18"/>
      <name val="宋体"/>
      <family val="0"/>
    </font>
    <font>
      <sz val="48"/>
      <name val="宋体"/>
      <family val="0"/>
    </font>
    <font>
      <b/>
      <sz val="20"/>
      <name val="宋体"/>
      <family val="0"/>
    </font>
    <font>
      <sz val="11"/>
      <color indexed="10"/>
      <name val="宋体"/>
      <family val="0"/>
    </font>
    <font>
      <b/>
      <sz val="10"/>
      <name val="Arial"/>
      <family val="2"/>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sz val="10"/>
      <name val="Arial"/>
      <family val="2"/>
    </font>
    <font>
      <b/>
      <sz val="11"/>
      <color indexed="9"/>
      <name val="宋体"/>
      <family val="0"/>
    </font>
    <font>
      <b/>
      <sz val="13"/>
      <color indexed="54"/>
      <name val="宋体"/>
      <family val="0"/>
    </font>
    <font>
      <b/>
      <sz val="11"/>
      <color indexed="53"/>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bottom style="thin"/>
    </border>
    <border>
      <left style="thin"/>
      <right style="thin"/>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7"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9" fontId="17" fillId="0" borderId="0" applyFont="0" applyFill="0" applyBorder="0" applyAlignment="0" applyProtection="0"/>
    <xf numFmtId="178" fontId="17"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7" fontId="17"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7"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2" fillId="0" borderId="0">
      <alignment/>
      <protection/>
    </xf>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 fillId="0" borderId="0">
      <alignment/>
      <protection/>
    </xf>
    <xf numFmtId="0" fontId="41" fillId="27" borderId="0" applyNumberFormat="0" applyBorder="0" applyAlignment="0" applyProtection="0"/>
    <xf numFmtId="0" fontId="32" fillId="0" borderId="0" applyNumberFormat="0" applyFont="0" applyFill="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2" fillId="0" borderId="0" applyNumberFormat="0" applyFont="0" applyFill="0" applyBorder="0" applyAlignment="0" applyProtection="0"/>
    <xf numFmtId="0" fontId="38" fillId="31" borderId="0" applyNumberFormat="0" applyBorder="0" applyAlignment="0" applyProtection="0"/>
    <xf numFmtId="0" fontId="41" fillId="32" borderId="0" applyNumberFormat="0" applyBorder="0" applyAlignment="0" applyProtection="0"/>
    <xf numFmtId="0" fontId="4" fillId="0" borderId="0">
      <alignment/>
      <protection/>
    </xf>
    <xf numFmtId="0" fontId="3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cellStyleXfs>
  <cellXfs count="189">
    <xf numFmtId="0" fontId="0" fillId="0" borderId="0" xfId="0" applyAlignment="1">
      <alignment/>
    </xf>
    <xf numFmtId="0" fontId="0" fillId="0" borderId="0" xfId="0" applyAlignment="1">
      <alignment horizontal="center"/>
    </xf>
    <xf numFmtId="0" fontId="0" fillId="0" borderId="0" xfId="0" applyFill="1" applyAlignment="1">
      <alignment/>
    </xf>
    <xf numFmtId="0" fontId="1" fillId="0" borderId="0" xfId="0" applyFont="1" applyAlignment="1">
      <alignment horizontal="centerContinuous" vertical="center"/>
    </xf>
    <xf numFmtId="0" fontId="1" fillId="0" borderId="0" xfId="0" applyFont="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0" fontId="0" fillId="0" borderId="10" xfId="0" applyBorder="1" applyAlignment="1">
      <alignment horizontal="center" vertical="center"/>
    </xf>
    <xf numFmtId="4" fontId="0" fillId="33" borderId="9" xfId="0" applyNumberFormat="1" applyFont="1" applyFill="1" applyBorder="1" applyAlignment="1" applyProtection="1">
      <alignment horizontal="center" vertical="center" wrapText="1"/>
      <protection/>
    </xf>
    <xf numFmtId="4" fontId="0" fillId="0" borderId="9" xfId="0" applyNumberFormat="1" applyFill="1" applyBorder="1" applyAlignment="1" applyProtection="1">
      <alignment horizontal="center" vertical="center" wrapText="1"/>
      <protection/>
    </xf>
    <xf numFmtId="0" fontId="2" fillId="0" borderId="9" xfId="60" applyNumberFormat="1" applyFont="1" applyFill="1" applyBorder="1" applyAlignment="1">
      <alignment horizontal="center" vertical="center" shrinkToFit="1"/>
    </xf>
    <xf numFmtId="49" fontId="2" fillId="0" borderId="9" xfId="58" applyNumberFormat="1" applyFill="1" applyBorder="1" applyAlignment="1" applyProtection="1">
      <alignment horizontal="center" vertical="center"/>
      <protection/>
    </xf>
    <xf numFmtId="0" fontId="0" fillId="0" borderId="9" xfId="0" applyBorder="1" applyAlignment="1">
      <alignment/>
    </xf>
    <xf numFmtId="0" fontId="0" fillId="0" borderId="9" xfId="0" applyBorder="1" applyAlignment="1">
      <alignment horizontal="center"/>
    </xf>
    <xf numFmtId="4"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right" vertical="center" wrapText="1"/>
      <protection/>
    </xf>
    <xf numFmtId="4" fontId="0" fillId="0" borderId="9" xfId="0" applyNumberFormat="1" applyBorder="1" applyAlignment="1">
      <alignment horizontal="center"/>
    </xf>
    <xf numFmtId="4" fontId="0" fillId="0" borderId="0" xfId="0" applyNumberFormat="1" applyAlignment="1">
      <alignment horizontal="center"/>
    </xf>
    <xf numFmtId="49" fontId="2" fillId="0" borderId="9" xfId="54" applyNumberFormat="1" applyFill="1" applyBorder="1" applyAlignment="1" applyProtection="1">
      <alignment horizontal="center" vertical="center"/>
      <protection/>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xf>
    <xf numFmtId="0" fontId="5" fillId="0" borderId="0" xfId="0" applyFont="1" applyAlignment="1">
      <alignment horizontal="center" vertical="center"/>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xf>
    <xf numFmtId="180" fontId="3" fillId="0" borderId="9" xfId="0" applyNumberFormat="1" applyFont="1" applyBorder="1" applyAlignment="1">
      <alignment horizontal="center" vertical="center" wrapText="1"/>
    </xf>
    <xf numFmtId="0" fontId="4" fillId="0" borderId="0" xfId="67" applyAlignment="1">
      <alignment vertical="center" wrapText="1"/>
      <protection/>
    </xf>
    <xf numFmtId="0" fontId="4" fillId="0" borderId="0" xfId="67" applyFont="1" applyAlignment="1">
      <alignment vertical="center"/>
      <protection/>
    </xf>
    <xf numFmtId="0" fontId="6" fillId="0" borderId="0" xfId="67" applyFont="1" applyAlignment="1">
      <alignment vertical="center" wrapText="1"/>
      <protection/>
    </xf>
    <xf numFmtId="0" fontId="1" fillId="0" borderId="0" xfId="67" applyFont="1" applyAlignment="1">
      <alignment horizontal="center" vertical="center" wrapText="1"/>
      <protection/>
    </xf>
    <xf numFmtId="0" fontId="4" fillId="0" borderId="0" xfId="67" applyFont="1" applyAlignment="1">
      <alignment horizontal="center" vertical="center" wrapText="1"/>
      <protection/>
    </xf>
    <xf numFmtId="0" fontId="4" fillId="0" borderId="11" xfId="67" applyFont="1" applyBorder="1" applyAlignment="1">
      <alignment vertical="center"/>
      <protection/>
    </xf>
    <xf numFmtId="0" fontId="4" fillId="0" borderId="11" xfId="67" applyFont="1" applyBorder="1" applyAlignment="1">
      <alignment vertical="center" wrapText="1"/>
      <protection/>
    </xf>
    <xf numFmtId="0" fontId="4" fillId="0" borderId="0" xfId="67" applyFont="1" applyBorder="1" applyAlignment="1">
      <alignment vertical="center" wrapText="1"/>
      <protection/>
    </xf>
    <xf numFmtId="0" fontId="4" fillId="0" borderId="12" xfId="67" applyBorder="1" applyAlignment="1">
      <alignment horizontal="center" vertical="center" wrapText="1"/>
      <protection/>
    </xf>
    <xf numFmtId="0" fontId="4" fillId="0" borderId="13" xfId="67" applyBorder="1" applyAlignment="1">
      <alignment horizontal="center" vertical="center" wrapText="1"/>
      <protection/>
    </xf>
    <xf numFmtId="0" fontId="4" fillId="0" borderId="9" xfId="67" applyBorder="1" applyAlignment="1">
      <alignment horizontal="center" vertical="center" wrapText="1"/>
      <protection/>
    </xf>
    <xf numFmtId="0" fontId="4" fillId="0" borderId="12" xfId="67" applyFont="1" applyBorder="1" applyAlignment="1">
      <alignment horizontal="center" vertical="center" wrapText="1"/>
      <protection/>
    </xf>
    <xf numFmtId="0" fontId="4" fillId="0" borderId="13" xfId="67" applyFont="1" applyBorder="1" applyAlignment="1">
      <alignment horizontal="center" vertical="center" wrapText="1"/>
      <protection/>
    </xf>
    <xf numFmtId="0" fontId="4" fillId="0" borderId="9" xfId="67" applyFont="1" applyBorder="1" applyAlignment="1">
      <alignment horizontal="center" vertical="center" wrapText="1"/>
      <protection/>
    </xf>
    <xf numFmtId="0" fontId="4" fillId="0" borderId="14" xfId="67" applyFont="1" applyBorder="1" applyAlignment="1">
      <alignment horizontal="center" vertical="center" wrapText="1"/>
      <protection/>
    </xf>
    <xf numFmtId="0" fontId="4" fillId="0" borderId="15" xfId="67" applyFont="1" applyBorder="1" applyAlignment="1">
      <alignment horizontal="center" vertical="center" wrapText="1"/>
      <protection/>
    </xf>
    <xf numFmtId="0" fontId="7" fillId="0" borderId="16" xfId="0" applyFont="1" applyFill="1" applyBorder="1" applyAlignment="1">
      <alignment vertical="center"/>
    </xf>
    <xf numFmtId="0" fontId="7" fillId="0" borderId="17" xfId="0" applyFont="1" applyFill="1" applyBorder="1" applyAlignment="1">
      <alignment vertical="center"/>
    </xf>
    <xf numFmtId="0" fontId="4" fillId="0" borderId="9" xfId="67" applyFont="1" applyBorder="1" applyAlignment="1">
      <alignment vertical="center" wrapText="1"/>
      <protection/>
    </xf>
    <xf numFmtId="0" fontId="4" fillId="0" borderId="15" xfId="67" applyFont="1" applyBorder="1" applyAlignment="1">
      <alignment horizontal="left" vertical="center" wrapText="1"/>
      <protection/>
    </xf>
    <xf numFmtId="0" fontId="4" fillId="0" borderId="16" xfId="67" applyFont="1" applyBorder="1" applyAlignment="1">
      <alignment horizontal="left" vertical="center" wrapText="1"/>
      <protection/>
    </xf>
    <xf numFmtId="0" fontId="4" fillId="0" borderId="12" xfId="67" applyBorder="1" applyAlignment="1">
      <alignment horizontal="right" vertical="center" wrapText="1"/>
      <protection/>
    </xf>
    <xf numFmtId="0" fontId="7" fillId="0" borderId="18" xfId="0" applyFont="1" applyFill="1" applyBorder="1" applyAlignment="1">
      <alignment vertical="center"/>
    </xf>
    <xf numFmtId="0" fontId="7" fillId="0" borderId="0" xfId="0" applyFont="1" applyFill="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11" xfId="0" applyFont="1" applyFill="1" applyBorder="1" applyAlignment="1">
      <alignment vertical="center"/>
    </xf>
    <xf numFmtId="0" fontId="7" fillId="0" borderId="21" xfId="0" applyFont="1" applyFill="1" applyBorder="1" applyAlignment="1">
      <alignment vertical="center"/>
    </xf>
    <xf numFmtId="0" fontId="4" fillId="0" borderId="10" xfId="67" applyBorder="1" applyAlignment="1">
      <alignment horizontal="center" vertical="center" wrapText="1"/>
      <protection/>
    </xf>
    <xf numFmtId="0" fontId="4" fillId="0" borderId="10" xfId="67" applyFont="1" applyBorder="1" applyAlignment="1">
      <alignment horizontal="left" vertical="top" wrapText="1"/>
      <protection/>
    </xf>
    <xf numFmtId="0" fontId="4" fillId="0" borderId="15" xfId="67" applyFont="1" applyBorder="1" applyAlignment="1">
      <alignment horizontal="left" vertical="top" wrapText="1"/>
      <protection/>
    </xf>
    <xf numFmtId="0" fontId="4" fillId="0" borderId="16" xfId="67" applyFont="1" applyBorder="1" applyAlignment="1">
      <alignment horizontal="left" vertical="top" wrapText="1"/>
      <protection/>
    </xf>
    <xf numFmtId="0" fontId="4" fillId="0" borderId="16" xfId="67" applyBorder="1" applyAlignment="1">
      <alignment horizontal="left" vertical="top" wrapText="1"/>
      <protection/>
    </xf>
    <xf numFmtId="0" fontId="2" fillId="0" borderId="9" xfId="67" applyFont="1" applyBorder="1" applyAlignment="1">
      <alignment horizontal="center" vertical="center" wrapText="1"/>
      <protection/>
    </xf>
    <xf numFmtId="0" fontId="4" fillId="0" borderId="9" xfId="67" applyBorder="1" applyAlignment="1">
      <alignment vertical="center" wrapText="1"/>
      <protection/>
    </xf>
    <xf numFmtId="0" fontId="4" fillId="0" borderId="9" xfId="67" applyFont="1" applyBorder="1" applyAlignment="1">
      <alignment horizontal="left" vertical="center" wrapText="1"/>
      <protection/>
    </xf>
    <xf numFmtId="0" fontId="2" fillId="0" borderId="0" xfId="67" applyNumberFormat="1" applyFont="1" applyFill="1" applyBorder="1" applyAlignment="1">
      <alignment vertical="center" wrapText="1"/>
      <protection/>
    </xf>
    <xf numFmtId="0" fontId="4" fillId="0" borderId="14" xfId="67" applyBorder="1" applyAlignment="1">
      <alignment horizontal="right" vertical="center" wrapText="1"/>
      <protection/>
    </xf>
    <xf numFmtId="0" fontId="4" fillId="0" borderId="17" xfId="67" applyBorder="1" applyAlignment="1">
      <alignment horizontal="left" vertical="top" wrapText="1"/>
      <protection/>
    </xf>
    <xf numFmtId="0" fontId="4" fillId="0" borderId="0" xfId="67" applyAlignment="1">
      <alignment vertical="center"/>
      <protection/>
    </xf>
    <xf numFmtId="0" fontId="2" fillId="0" borderId="0" xfId="67" applyFont="1" applyAlignment="1">
      <alignment vertical="center" wrapText="1"/>
      <protection/>
    </xf>
    <xf numFmtId="0" fontId="6" fillId="0" borderId="0" xfId="67" applyFont="1" applyAlignment="1">
      <alignment vertical="center"/>
      <protection/>
    </xf>
    <xf numFmtId="0" fontId="4" fillId="0" borderId="9" xfId="67" applyFont="1" applyBorder="1" applyAlignment="1">
      <alignment horizontal="left" vertical="top" wrapText="1"/>
      <protection/>
    </xf>
    <xf numFmtId="0" fontId="4" fillId="0" borderId="9" xfId="67" applyBorder="1" applyAlignment="1">
      <alignment horizontal="left" vertical="top" wrapText="1"/>
      <protection/>
    </xf>
    <xf numFmtId="0" fontId="4" fillId="0" borderId="9" xfId="67" applyBorder="1" applyAlignment="1">
      <alignment horizontal="left" vertical="center" wrapText="1"/>
      <protection/>
    </xf>
    <xf numFmtId="0" fontId="4" fillId="0" borderId="10" xfId="67" applyBorder="1" applyAlignment="1">
      <alignment horizontal="left" vertical="center" wrapText="1"/>
      <protection/>
    </xf>
    <xf numFmtId="0" fontId="4" fillId="0" borderId="12" xfId="67" applyBorder="1" applyAlignment="1">
      <alignment horizontal="left" vertical="center" wrapText="1"/>
      <protection/>
    </xf>
    <xf numFmtId="0" fontId="4" fillId="0" borderId="22" xfId="67" applyBorder="1" applyAlignment="1">
      <alignment horizontal="left" vertical="center" wrapText="1"/>
      <protection/>
    </xf>
    <xf numFmtId="0" fontId="0" fillId="0" borderId="0" xfId="0" applyAlignment="1">
      <alignment horizontal="center"/>
    </xf>
    <xf numFmtId="0" fontId="4" fillId="0" borderId="0" xfId="0" applyFont="1" applyAlignment="1">
      <alignment horizontal="center"/>
    </xf>
    <xf numFmtId="0" fontId="0" fillId="0" borderId="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horizontal="right" vertical="center"/>
    </xf>
    <xf numFmtId="0" fontId="0" fillId="0" borderId="9" xfId="0" applyFill="1" applyBorder="1" applyAlignment="1">
      <alignment/>
    </xf>
    <xf numFmtId="0" fontId="0" fillId="0" borderId="9" xfId="0" applyFill="1" applyBorder="1" applyAlignment="1">
      <alignment horizontal="center"/>
    </xf>
    <xf numFmtId="0" fontId="0" fillId="0" borderId="9" xfId="0" applyBorder="1" applyAlignment="1">
      <alignment horizontal="center"/>
    </xf>
    <xf numFmtId="0" fontId="0" fillId="0" borderId="0" xfId="0" applyFill="1" applyAlignment="1">
      <alignment horizontal="center"/>
    </xf>
    <xf numFmtId="0" fontId="0" fillId="0" borderId="14"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1" xfId="0" applyBorder="1" applyAlignment="1">
      <alignment horizontal="center" vertical="center"/>
    </xf>
    <xf numFmtId="0" fontId="0" fillId="0" borderId="0" xfId="0" applyAlignment="1">
      <alignment horizontal="right" vertical="center"/>
    </xf>
    <xf numFmtId="0" fontId="0" fillId="0" borderId="9" xfId="0" applyBorder="1" applyAlignment="1">
      <alignment horizontal="center" vertical="center"/>
    </xf>
    <xf numFmtId="0" fontId="8" fillId="0" borderId="9" xfId="67" applyNumberFormat="1" applyFont="1" applyFill="1" applyBorder="1" applyAlignment="1" applyProtection="1">
      <alignment horizontal="left" vertical="center" wrapText="1"/>
      <protection/>
    </xf>
    <xf numFmtId="0" fontId="9" fillId="0" borderId="9" xfId="67" applyNumberFormat="1" applyFont="1" applyFill="1" applyBorder="1" applyAlignment="1" applyProtection="1">
      <alignment horizontal="center" vertical="center"/>
      <protection/>
    </xf>
    <xf numFmtId="0" fontId="9" fillId="0" borderId="9" xfId="0" applyFont="1" applyFill="1" applyBorder="1" applyAlignment="1">
      <alignment horizontal="left" vertical="center" wrapText="1"/>
    </xf>
    <xf numFmtId="0" fontId="0" fillId="0" borderId="9" xfId="0" applyBorder="1" applyAlignment="1">
      <alignment/>
    </xf>
    <xf numFmtId="0" fontId="9" fillId="0" borderId="9" xfId="0" applyFont="1" applyFill="1" applyBorder="1" applyAlignment="1">
      <alignment horizontal="center" vertical="center" wrapText="1"/>
    </xf>
    <xf numFmtId="0" fontId="9" fillId="0" borderId="9" xfId="67" applyNumberFormat="1" applyFont="1" applyFill="1" applyBorder="1" applyAlignment="1" applyProtection="1">
      <alignment horizontal="left" vertical="center" wrapText="1"/>
      <protection/>
    </xf>
    <xf numFmtId="0" fontId="9" fillId="0" borderId="9" xfId="0" applyFont="1"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 vertical="center"/>
    </xf>
    <xf numFmtId="0" fontId="0"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2"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 fontId="0" fillId="34" borderId="9" xfId="0" applyNumberFormat="1" applyFon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49" fontId="2" fillId="0" borderId="9" xfId="69" applyNumberFormat="1" applyFill="1" applyBorder="1" applyAlignment="1" applyProtection="1">
      <alignment horizontal="center" vertical="center"/>
      <protection/>
    </xf>
    <xf numFmtId="0" fontId="2" fillId="0" borderId="9" xfId="60" applyNumberFormat="1" applyFont="1" applyFill="1" applyBorder="1" applyAlignment="1">
      <alignment horizontal="left" vertical="center" shrinkToFit="1"/>
    </xf>
    <xf numFmtId="0" fontId="58" fillId="0" borderId="9" xfId="0" applyFont="1" applyBorder="1" applyAlignment="1">
      <alignment horizontal="center"/>
    </xf>
    <xf numFmtId="0" fontId="0" fillId="0" borderId="0" xfId="0"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wrapText="1"/>
    </xf>
    <xf numFmtId="0" fontId="0" fillId="0" borderId="0" xfId="0" applyFill="1" applyAlignment="1">
      <alignment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Fill="1" applyAlignment="1">
      <alignment horizontal="center" vertical="top"/>
    </xf>
    <xf numFmtId="0" fontId="0" fillId="0" borderId="11"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0" fontId="0" fillId="0" borderId="9" xfId="0" applyBorder="1" applyAlignment="1">
      <alignment vertical="center"/>
    </xf>
    <xf numFmtId="0" fontId="2" fillId="0" borderId="9" xfId="0" applyFont="1" applyFill="1" applyBorder="1" applyAlignment="1">
      <alignment/>
    </xf>
    <xf numFmtId="4" fontId="0" fillId="0" borderId="9" xfId="0" applyNumberFormat="1" applyFill="1" applyBorder="1" applyAlignment="1">
      <alignment horizontal="center"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center" vertical="center" wrapText="1"/>
    </xf>
    <xf numFmtId="2" fontId="11" fillId="0" borderId="9" xfId="0" applyNumberFormat="1" applyFont="1" applyFill="1" applyBorder="1" applyAlignment="1" applyProtection="1">
      <alignment horizontal="center" vertical="center"/>
      <protection/>
    </xf>
    <xf numFmtId="0" fontId="1" fillId="0" borderId="0" xfId="0" applyFont="1" applyFill="1" applyAlignment="1">
      <alignment horizontal="center" vertical="center"/>
    </xf>
    <xf numFmtId="0" fontId="0" fillId="0" borderId="0" xfId="0" applyAlignment="1">
      <alignment horizontal="right"/>
    </xf>
    <xf numFmtId="0" fontId="0" fillId="0" borderId="0" xfId="0" applyFill="1" applyAlignment="1">
      <alignment horizontal="center"/>
    </xf>
    <xf numFmtId="181" fontId="0" fillId="0" borderId="9" xfId="0" applyNumberFormat="1" applyFont="1" applyFill="1" applyBorder="1" applyAlignment="1" applyProtection="1">
      <alignment horizontal="center" vertical="center"/>
      <protection/>
    </xf>
    <xf numFmtId="0" fontId="5" fillId="0" borderId="0" xfId="0" applyNumberFormat="1" applyFont="1" applyAlignment="1">
      <alignment horizontal="center" vertical="center"/>
    </xf>
    <xf numFmtId="0" fontId="4" fillId="0" borderId="0" xfId="0" applyNumberFormat="1" applyFont="1" applyAlignment="1">
      <alignment horizontal="center" vertical="center"/>
    </xf>
    <xf numFmtId="0" fontId="13" fillId="0" borderId="0" xfId="0" applyFont="1" applyAlignment="1">
      <alignment horizontal="center"/>
    </xf>
    <xf numFmtId="0" fontId="5" fillId="0" borderId="9"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9" xfId="0" applyNumberFormat="1" applyFont="1" applyBorder="1" applyAlignment="1">
      <alignment horizontal="left" vertical="center"/>
    </xf>
    <xf numFmtId="0" fontId="4" fillId="0" borderId="10" xfId="0" applyNumberFormat="1" applyFont="1" applyBorder="1" applyAlignment="1">
      <alignment horizontal="left" vertical="center"/>
    </xf>
    <xf numFmtId="0" fontId="5" fillId="0" borderId="14"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4" fillId="0" borderId="10" xfId="0" applyNumberFormat="1" applyFont="1" applyBorder="1" applyAlignment="1">
      <alignment horizontal="center" vertical="center"/>
    </xf>
    <xf numFmtId="0" fontId="0" fillId="0" borderId="9" xfId="0" applyNumberFormat="1" applyBorder="1" applyAlignment="1">
      <alignmen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2 4" xfId="68"/>
    <cellStyle name="常规 3" xfId="69"/>
    <cellStyle name="常规 4" xfId="70"/>
    <cellStyle name="常规 5"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3" sqref="A3"/>
    </sheetView>
  </sheetViews>
  <sheetFormatPr defaultColWidth="9.16015625" defaultRowHeight="11.25"/>
  <cols>
    <col min="1" max="1" width="163" style="0" customWidth="1"/>
    <col min="2" max="2" width="62.83203125" style="0" customWidth="1"/>
  </cols>
  <sheetData>
    <row r="1" ht="11.25">
      <c r="A1" t="s">
        <v>0</v>
      </c>
    </row>
    <row r="2" ht="93" customHeight="1">
      <c r="A2" s="186" t="s">
        <v>1</v>
      </c>
    </row>
    <row r="3" spans="1:14" ht="93.75" customHeight="1">
      <c r="A3" s="187"/>
      <c r="N3" s="2"/>
    </row>
    <row r="4" ht="81.75" customHeight="1">
      <c r="A4" s="188" t="s">
        <v>2</v>
      </c>
    </row>
    <row r="5" ht="40.5" customHeight="1">
      <c r="A5" s="188" t="s">
        <v>3</v>
      </c>
    </row>
    <row r="6" ht="36.75" customHeight="1">
      <c r="A6" s="188" t="s">
        <v>4</v>
      </c>
    </row>
    <row r="7" ht="12.75" customHeight="1">
      <c r="A7" s="28"/>
    </row>
    <row r="8" ht="12.75" customHeight="1">
      <c r="A8" s="28"/>
    </row>
    <row r="9" ht="12.75" customHeight="1">
      <c r="A9" s="28"/>
    </row>
    <row r="10" ht="12.75" customHeight="1">
      <c r="A10" s="28"/>
    </row>
    <row r="11" ht="12.75" customHeight="1">
      <c r="A11" s="28"/>
    </row>
    <row r="12" ht="12.75" customHeight="1">
      <c r="A12" s="28"/>
    </row>
    <row r="13" ht="12.75" customHeight="1">
      <c r="A13" s="28"/>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13">
      <selection activeCell="D26" sqref="D26"/>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2" t="s">
        <v>25</v>
      </c>
    </row>
    <row r="2" spans="1:6" ht="28.5" customHeight="1">
      <c r="A2" s="4" t="s">
        <v>198</v>
      </c>
      <c r="B2" s="4"/>
      <c r="C2" s="4"/>
      <c r="D2" s="4"/>
      <c r="E2" s="4"/>
      <c r="F2" s="4"/>
    </row>
    <row r="3" ht="22.5" customHeight="1">
      <c r="F3" s="5" t="s">
        <v>47</v>
      </c>
    </row>
    <row r="4" spans="1:6" ht="22.5" customHeight="1">
      <c r="A4" s="6" t="s">
        <v>171</v>
      </c>
      <c r="B4" s="6" t="s">
        <v>172</v>
      </c>
      <c r="C4" s="6" t="s">
        <v>127</v>
      </c>
      <c r="D4" s="6" t="s">
        <v>155</v>
      </c>
      <c r="E4" s="6" t="s">
        <v>156</v>
      </c>
      <c r="F4" s="6" t="s">
        <v>158</v>
      </c>
    </row>
    <row r="5" spans="1:6" ht="21.75" customHeight="1">
      <c r="A5" s="9" t="s">
        <v>137</v>
      </c>
      <c r="B5" s="9" t="s">
        <v>137</v>
      </c>
      <c r="C5" s="9">
        <v>1</v>
      </c>
      <c r="D5" s="9">
        <v>2</v>
      </c>
      <c r="E5" s="9">
        <v>3</v>
      </c>
      <c r="F5" s="9" t="s">
        <v>137</v>
      </c>
    </row>
    <row r="6" spans="1:6" ht="17.25" customHeight="1">
      <c r="A6" s="8" t="s">
        <v>127</v>
      </c>
      <c r="B6" s="8"/>
      <c r="C6" s="137">
        <f>D6+E6</f>
        <v>862.75</v>
      </c>
      <c r="D6" s="11">
        <f>D7+D12+D23+D26</f>
        <v>674.62</v>
      </c>
      <c r="E6" s="11">
        <f>E7+E12+E23+E26</f>
        <v>188.13</v>
      </c>
      <c r="F6" s="138"/>
    </row>
    <row r="7" spans="1:6" ht="17.25" customHeight="1">
      <c r="A7" s="7" t="s">
        <v>173</v>
      </c>
      <c r="B7" s="8" t="s">
        <v>174</v>
      </c>
      <c r="C7" s="137">
        <f>D7+E7+F7</f>
        <v>410.84</v>
      </c>
      <c r="D7" s="11">
        <f>D8+D9+D10+D11+D1</f>
        <v>410.84</v>
      </c>
      <c r="E7" s="11">
        <f>E8+E9+E10+E11+E1</f>
        <v>0</v>
      </c>
      <c r="F7" s="17"/>
    </row>
    <row r="8" spans="1:6" ht="17.25" customHeight="1">
      <c r="A8" s="12">
        <v>50101</v>
      </c>
      <c r="B8" s="139" t="s">
        <v>175</v>
      </c>
      <c r="C8" s="137"/>
      <c r="D8" s="137">
        <v>227.78</v>
      </c>
      <c r="E8" s="16"/>
      <c r="F8" s="17"/>
    </row>
    <row r="9" spans="1:6" ht="17.25" customHeight="1">
      <c r="A9" s="12">
        <v>50102</v>
      </c>
      <c r="B9" s="139" t="s">
        <v>176</v>
      </c>
      <c r="C9" s="137"/>
      <c r="D9" s="137">
        <v>64.55</v>
      </c>
      <c r="E9" s="16"/>
      <c r="F9" s="17"/>
    </row>
    <row r="10" spans="1:6" ht="17.25" customHeight="1">
      <c r="A10" s="12">
        <v>50103</v>
      </c>
      <c r="B10" s="139" t="s">
        <v>177</v>
      </c>
      <c r="C10" s="137"/>
      <c r="D10" s="137">
        <v>25.14</v>
      </c>
      <c r="E10" s="16"/>
      <c r="F10" s="17"/>
    </row>
    <row r="11" spans="1:6" ht="17.25" customHeight="1">
      <c r="A11" s="12">
        <v>50199</v>
      </c>
      <c r="B11" s="139" t="s">
        <v>178</v>
      </c>
      <c r="C11" s="137"/>
      <c r="D11" s="137">
        <v>93.37</v>
      </c>
      <c r="E11" s="16"/>
      <c r="F11" s="17"/>
    </row>
    <row r="12" spans="1:6" ht="17.25" customHeight="1">
      <c r="A12" s="140">
        <v>502</v>
      </c>
      <c r="B12" s="139" t="s">
        <v>179</v>
      </c>
      <c r="C12" s="137"/>
      <c r="D12" s="137"/>
      <c r="E12" s="15">
        <f>E13+E14+E15+E16+E17+E18+E19+E20+E21+E22</f>
        <v>172.98999999999998</v>
      </c>
      <c r="F12" s="17"/>
    </row>
    <row r="13" spans="1:6" ht="17.25" customHeight="1">
      <c r="A13" s="12">
        <v>50201</v>
      </c>
      <c r="B13" s="139" t="s">
        <v>180</v>
      </c>
      <c r="C13" s="137">
        <f aca="true" t="shared" si="0" ref="C13:C29">D13+E13+F13</f>
        <v>155.91</v>
      </c>
      <c r="D13" s="15"/>
      <c r="E13" s="16">
        <v>155.91</v>
      </c>
      <c r="F13" s="17"/>
    </row>
    <row r="14" spans="1:6" ht="17.25" customHeight="1">
      <c r="A14" s="12">
        <v>50202</v>
      </c>
      <c r="B14" s="139" t="s">
        <v>181</v>
      </c>
      <c r="C14" s="137">
        <f t="shared" si="0"/>
        <v>0.94</v>
      </c>
      <c r="D14" s="15"/>
      <c r="E14" s="16">
        <v>0.94</v>
      </c>
      <c r="F14" s="17"/>
    </row>
    <row r="15" spans="1:6" ht="17.25" customHeight="1">
      <c r="A15" s="12">
        <v>50203</v>
      </c>
      <c r="B15" s="139" t="s">
        <v>182</v>
      </c>
      <c r="C15" s="137">
        <f t="shared" si="0"/>
        <v>0.98</v>
      </c>
      <c r="D15" s="15"/>
      <c r="E15" s="16">
        <v>0.98</v>
      </c>
      <c r="F15" s="17"/>
    </row>
    <row r="16" spans="1:6" ht="17.25" customHeight="1">
      <c r="A16" s="12">
        <v>50204</v>
      </c>
      <c r="B16" s="139" t="s">
        <v>183</v>
      </c>
      <c r="C16" s="137">
        <f t="shared" si="0"/>
        <v>0</v>
      </c>
      <c r="D16" s="15"/>
      <c r="E16" s="16"/>
      <c r="F16" s="17"/>
    </row>
    <row r="17" spans="1:6" ht="17.25" customHeight="1">
      <c r="A17" s="12">
        <v>50205</v>
      </c>
      <c r="B17" s="139" t="s">
        <v>184</v>
      </c>
      <c r="C17" s="137">
        <f t="shared" si="0"/>
        <v>0</v>
      </c>
      <c r="D17" s="15"/>
      <c r="E17" s="16"/>
      <c r="F17" s="17"/>
    </row>
    <row r="18" spans="1:6" ht="17.25" customHeight="1">
      <c r="A18" s="12">
        <v>50206</v>
      </c>
      <c r="B18" s="139" t="s">
        <v>185</v>
      </c>
      <c r="C18" s="137">
        <f t="shared" si="0"/>
        <v>1.6</v>
      </c>
      <c r="D18" s="141"/>
      <c r="E18" s="16">
        <v>1.6</v>
      </c>
      <c r="F18" s="17"/>
    </row>
    <row r="19" spans="1:6" ht="17.25" customHeight="1">
      <c r="A19" s="12">
        <v>50207</v>
      </c>
      <c r="B19" s="139" t="s">
        <v>186</v>
      </c>
      <c r="C19" s="137">
        <f t="shared" si="0"/>
        <v>0</v>
      </c>
      <c r="D19" s="15"/>
      <c r="E19" s="16"/>
      <c r="F19" s="17"/>
    </row>
    <row r="20" spans="1:6" ht="17.25" customHeight="1">
      <c r="A20" s="12">
        <v>50208</v>
      </c>
      <c r="B20" s="139" t="s">
        <v>187</v>
      </c>
      <c r="C20" s="137">
        <f t="shared" si="0"/>
        <v>0</v>
      </c>
      <c r="D20" s="15"/>
      <c r="E20" s="16"/>
      <c r="F20" s="17"/>
    </row>
    <row r="21" spans="1:6" ht="17.25" customHeight="1">
      <c r="A21" s="12">
        <v>50209</v>
      </c>
      <c r="B21" s="139" t="s">
        <v>188</v>
      </c>
      <c r="C21" s="137">
        <f t="shared" si="0"/>
        <v>1.63</v>
      </c>
      <c r="D21" s="16"/>
      <c r="E21" s="15">
        <v>1.63</v>
      </c>
      <c r="F21" s="17"/>
    </row>
    <row r="22" spans="1:6" ht="17.25" customHeight="1">
      <c r="A22" s="12">
        <v>50299</v>
      </c>
      <c r="B22" s="139" t="s">
        <v>189</v>
      </c>
      <c r="C22" s="137">
        <f t="shared" si="0"/>
        <v>11.93</v>
      </c>
      <c r="D22" s="16"/>
      <c r="E22" s="15">
        <v>11.93</v>
      </c>
      <c r="F22" s="17"/>
    </row>
    <row r="23" spans="1:6" ht="17.25" customHeight="1">
      <c r="A23" s="140">
        <v>505</v>
      </c>
      <c r="B23" s="139" t="s">
        <v>190</v>
      </c>
      <c r="C23" s="137">
        <f t="shared" si="0"/>
        <v>214.60000000000002</v>
      </c>
      <c r="D23" s="16">
        <f>D24+D25</f>
        <v>199.46</v>
      </c>
      <c r="E23" s="16">
        <f>E24+E25</f>
        <v>15.14</v>
      </c>
      <c r="F23" s="17"/>
    </row>
    <row r="24" spans="1:6" ht="17.25" customHeight="1">
      <c r="A24" s="12">
        <v>50501</v>
      </c>
      <c r="B24" s="139" t="s">
        <v>191</v>
      </c>
      <c r="C24" s="137">
        <f t="shared" si="0"/>
        <v>199.46</v>
      </c>
      <c r="D24" s="16">
        <v>199.46</v>
      </c>
      <c r="E24" s="15"/>
      <c r="F24" s="17"/>
    </row>
    <row r="25" spans="1:6" ht="12.75" customHeight="1">
      <c r="A25" s="12">
        <v>50502</v>
      </c>
      <c r="B25" s="139" t="s">
        <v>192</v>
      </c>
      <c r="C25" s="137">
        <f t="shared" si="0"/>
        <v>15.14</v>
      </c>
      <c r="D25" s="16"/>
      <c r="E25" s="15">
        <v>15.14</v>
      </c>
      <c r="F25" s="17"/>
    </row>
    <row r="26" spans="1:6" ht="12.75" customHeight="1">
      <c r="A26" s="140">
        <v>509</v>
      </c>
      <c r="B26" s="139" t="s">
        <v>193</v>
      </c>
      <c r="C26" s="137">
        <f t="shared" si="0"/>
        <v>64.32000000000001</v>
      </c>
      <c r="D26" s="16">
        <f>D27+D28+D29</f>
        <v>64.32000000000001</v>
      </c>
      <c r="E26" s="16">
        <f>E27+E28+E29</f>
        <v>0</v>
      </c>
      <c r="F26" s="17"/>
    </row>
    <row r="27" spans="1:6" ht="12.75" customHeight="1">
      <c r="A27" s="12">
        <v>50901</v>
      </c>
      <c r="B27" s="139" t="s">
        <v>194</v>
      </c>
      <c r="C27" s="137">
        <f t="shared" si="0"/>
        <v>14.06</v>
      </c>
      <c r="D27" s="16">
        <v>14.06</v>
      </c>
      <c r="E27" s="15"/>
      <c r="F27" s="17"/>
    </row>
    <row r="28" spans="1:6" ht="12.75" customHeight="1">
      <c r="A28" s="12">
        <v>50905</v>
      </c>
      <c r="B28" s="139" t="s">
        <v>195</v>
      </c>
      <c r="C28" s="137">
        <f t="shared" si="0"/>
        <v>46.04</v>
      </c>
      <c r="D28" s="16">
        <v>46.04</v>
      </c>
      <c r="E28" s="15"/>
      <c r="F28" s="17"/>
    </row>
    <row r="29" spans="1:6" ht="12.75" customHeight="1">
      <c r="A29" s="12">
        <v>50999</v>
      </c>
      <c r="B29" s="139" t="s">
        <v>196</v>
      </c>
      <c r="C29" s="137">
        <f t="shared" si="0"/>
        <v>4.22</v>
      </c>
      <c r="D29" s="16">
        <v>4.22</v>
      </c>
      <c r="E29" s="15"/>
      <c r="F29" s="17"/>
    </row>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D12" sqref="D1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14" t="s">
        <v>27</v>
      </c>
      <c r="B1" s="115"/>
      <c r="C1" s="115"/>
      <c r="D1" s="115"/>
      <c r="E1" s="115"/>
      <c r="F1" s="116"/>
    </row>
    <row r="2" spans="1:6" ht="16.5" customHeight="1">
      <c r="A2" s="117" t="s">
        <v>28</v>
      </c>
      <c r="B2" s="117"/>
      <c r="C2" s="117"/>
      <c r="D2" s="117"/>
      <c r="E2" s="117"/>
      <c r="F2" s="117"/>
    </row>
    <row r="3" spans="1:6" ht="16.5" customHeight="1">
      <c r="A3" s="118"/>
      <c r="B3" s="118"/>
      <c r="C3" s="119"/>
      <c r="D3" s="119"/>
      <c r="E3" s="120"/>
      <c r="F3" s="120" t="s">
        <v>47</v>
      </c>
    </row>
    <row r="4" spans="1:6" ht="16.5" customHeight="1">
      <c r="A4" s="121" t="s">
        <v>48</v>
      </c>
      <c r="B4" s="121"/>
      <c r="C4" s="121" t="s">
        <v>49</v>
      </c>
      <c r="D4" s="121"/>
      <c r="E4" s="121"/>
      <c r="F4" s="121"/>
    </row>
    <row r="5" spans="1:6" ht="16.5" customHeight="1">
      <c r="A5" s="121" t="s">
        <v>50</v>
      </c>
      <c r="B5" s="121" t="s">
        <v>51</v>
      </c>
      <c r="C5" s="121" t="s">
        <v>52</v>
      </c>
      <c r="D5" s="122" t="s">
        <v>51</v>
      </c>
      <c r="E5" s="121" t="s">
        <v>53</v>
      </c>
      <c r="F5" s="121" t="s">
        <v>51</v>
      </c>
    </row>
    <row r="6" spans="1:6" ht="16.5" customHeight="1">
      <c r="A6" s="123" t="s">
        <v>199</v>
      </c>
      <c r="B6" s="124"/>
      <c r="C6" s="125" t="s">
        <v>200</v>
      </c>
      <c r="D6" s="17"/>
      <c r="E6" s="126" t="s">
        <v>201</v>
      </c>
      <c r="F6" s="10">
        <f>SUM(F7:F10)</f>
        <v>0</v>
      </c>
    </row>
    <row r="7" spans="1:6" ht="16.5" customHeight="1">
      <c r="A7" s="127"/>
      <c r="B7" s="124"/>
      <c r="C7" s="125" t="s">
        <v>202</v>
      </c>
      <c r="D7" s="17"/>
      <c r="E7" s="128" t="s">
        <v>203</v>
      </c>
      <c r="F7" s="16"/>
    </row>
    <row r="8" spans="1:8" ht="16.5" customHeight="1">
      <c r="A8" s="127"/>
      <c r="B8" s="124"/>
      <c r="C8" s="125" t="s">
        <v>204</v>
      </c>
      <c r="D8" s="17"/>
      <c r="E8" s="128" t="s">
        <v>205</v>
      </c>
      <c r="F8" s="16"/>
      <c r="H8" s="2"/>
    </row>
    <row r="9" spans="1:6" ht="16.5" customHeight="1">
      <c r="A9" s="123"/>
      <c r="B9" s="124"/>
      <c r="C9" s="125" t="s">
        <v>206</v>
      </c>
      <c r="D9" s="17"/>
      <c r="E9" s="128" t="s">
        <v>207</v>
      </c>
      <c r="F9" s="16"/>
    </row>
    <row r="10" spans="1:7" ht="16.5" customHeight="1">
      <c r="A10" s="123"/>
      <c r="B10" s="124"/>
      <c r="C10" s="125" t="s">
        <v>208</v>
      </c>
      <c r="D10" s="17"/>
      <c r="E10" s="128" t="s">
        <v>209</v>
      </c>
      <c r="F10" s="16"/>
      <c r="G10" s="2"/>
    </row>
    <row r="11" spans="1:7" ht="16.5" customHeight="1">
      <c r="A11" s="127"/>
      <c r="B11" s="124"/>
      <c r="C11" s="125" t="s">
        <v>210</v>
      </c>
      <c r="D11" s="17"/>
      <c r="E11" s="128" t="s">
        <v>211</v>
      </c>
      <c r="F11" s="10">
        <f>SUM(F12:F21)</f>
        <v>0</v>
      </c>
      <c r="G11" s="2"/>
    </row>
    <row r="12" spans="1:7" ht="16.5" customHeight="1">
      <c r="A12" s="127"/>
      <c r="B12" s="124"/>
      <c r="C12" s="125" t="s">
        <v>212</v>
      </c>
      <c r="D12" s="17"/>
      <c r="E12" s="128" t="s">
        <v>203</v>
      </c>
      <c r="F12" s="16"/>
      <c r="G12" s="2"/>
    </row>
    <row r="13" spans="1:7" ht="16.5" customHeight="1">
      <c r="A13" s="129"/>
      <c r="B13" s="124"/>
      <c r="C13" s="125" t="s">
        <v>213</v>
      </c>
      <c r="D13" s="17"/>
      <c r="E13" s="128" t="s">
        <v>205</v>
      </c>
      <c r="F13" s="16"/>
      <c r="G13" s="2"/>
    </row>
    <row r="14" spans="1:6" ht="16.5" customHeight="1">
      <c r="A14" s="129"/>
      <c r="B14" s="124"/>
      <c r="C14" s="125" t="s">
        <v>214</v>
      </c>
      <c r="D14" s="17"/>
      <c r="E14" s="128" t="s">
        <v>207</v>
      </c>
      <c r="F14" s="16"/>
    </row>
    <row r="15" spans="1:6" ht="16.5" customHeight="1">
      <c r="A15" s="129"/>
      <c r="B15" s="124"/>
      <c r="C15" s="125" t="s">
        <v>215</v>
      </c>
      <c r="D15" s="17"/>
      <c r="E15" s="128" t="s">
        <v>216</v>
      </c>
      <c r="F15" s="16"/>
    </row>
    <row r="16" spans="1:8" ht="16.5" customHeight="1">
      <c r="A16" s="92"/>
      <c r="B16" s="130"/>
      <c r="C16" s="125" t="s">
        <v>217</v>
      </c>
      <c r="D16" s="17"/>
      <c r="E16" s="128" t="s">
        <v>218</v>
      </c>
      <c r="F16" s="16"/>
      <c r="H16" s="2"/>
    </row>
    <row r="17" spans="1:6" ht="16.5" customHeight="1">
      <c r="A17" s="14"/>
      <c r="B17" s="130"/>
      <c r="C17" s="125" t="s">
        <v>219</v>
      </c>
      <c r="D17" s="17"/>
      <c r="E17" s="128" t="s">
        <v>220</v>
      </c>
      <c r="F17" s="16"/>
    </row>
    <row r="18" spans="1:6" ht="16.5" customHeight="1">
      <c r="A18" s="14"/>
      <c r="B18" s="130"/>
      <c r="C18" s="125" t="s">
        <v>221</v>
      </c>
      <c r="D18" s="17"/>
      <c r="E18" s="128" t="s">
        <v>222</v>
      </c>
      <c r="F18" s="16"/>
    </row>
    <row r="19" spans="1:6" ht="16.5" customHeight="1">
      <c r="A19" s="129"/>
      <c r="B19" s="130"/>
      <c r="C19" s="125" t="s">
        <v>223</v>
      </c>
      <c r="D19" s="17"/>
      <c r="E19" s="128" t="s">
        <v>224</v>
      </c>
      <c r="F19" s="16"/>
    </row>
    <row r="20" spans="1:6" ht="16.5" customHeight="1">
      <c r="A20" s="129"/>
      <c r="B20" s="124"/>
      <c r="C20" s="125" t="s">
        <v>225</v>
      </c>
      <c r="D20" s="17"/>
      <c r="E20" s="128" t="s">
        <v>226</v>
      </c>
      <c r="F20" s="16"/>
    </row>
    <row r="21" spans="1:6" ht="16.5" customHeight="1">
      <c r="A21" s="92"/>
      <c r="B21" s="124"/>
      <c r="C21" s="14"/>
      <c r="D21" s="17"/>
      <c r="E21" s="128" t="s">
        <v>227</v>
      </c>
      <c r="F21" s="16"/>
    </row>
    <row r="22" spans="1:6" ht="16.5" customHeight="1">
      <c r="A22" s="14"/>
      <c r="B22" s="124"/>
      <c r="C22" s="14"/>
      <c r="D22" s="17"/>
      <c r="E22" s="131" t="s">
        <v>228</v>
      </c>
      <c r="F22" s="16"/>
    </row>
    <row r="23" spans="1:6" ht="16.5" customHeight="1">
      <c r="A23" s="14"/>
      <c r="B23" s="124"/>
      <c r="C23" s="14"/>
      <c r="D23" s="17"/>
      <c r="E23" s="131" t="s">
        <v>229</v>
      </c>
      <c r="F23" s="16"/>
    </row>
    <row r="24" spans="1:6" ht="16.5" customHeight="1">
      <c r="A24" s="14"/>
      <c r="B24" s="124"/>
      <c r="C24" s="125"/>
      <c r="D24" s="132"/>
      <c r="E24" s="131" t="s">
        <v>230</v>
      </c>
      <c r="F24" s="16"/>
    </row>
    <row r="25" spans="1:6" ht="16.5" customHeight="1">
      <c r="A25" s="14"/>
      <c r="B25" s="124"/>
      <c r="C25" s="125"/>
      <c r="D25" s="132"/>
      <c r="E25" s="123"/>
      <c r="F25" s="133"/>
    </row>
    <row r="26" spans="1:6" ht="16.5" customHeight="1">
      <c r="A26" s="122" t="s">
        <v>111</v>
      </c>
      <c r="B26" s="134">
        <f>B6</f>
        <v>0</v>
      </c>
      <c r="C26" s="122" t="s">
        <v>112</v>
      </c>
      <c r="D26" s="135">
        <f>SUM(D6:D20)</f>
        <v>0</v>
      </c>
      <c r="E26" s="122" t="s">
        <v>112</v>
      </c>
      <c r="F26" s="136">
        <f>SUM(F6,F11,F21,F22,F23)</f>
        <v>0</v>
      </c>
    </row>
    <row r="27" spans="2:6" ht="12.75" customHeight="1">
      <c r="B27" s="2"/>
      <c r="D27" s="2"/>
      <c r="F27" s="2"/>
    </row>
    <row r="28" spans="2:6" ht="12.75" customHeight="1">
      <c r="B28" s="2"/>
      <c r="D28" s="2"/>
      <c r="F28" s="2"/>
    </row>
    <row r="29" spans="2:6" ht="12.75" customHeight="1">
      <c r="B29" s="2"/>
      <c r="D29" s="2"/>
      <c r="F29" s="2"/>
    </row>
    <row r="30" spans="2:6" ht="12.75" customHeight="1">
      <c r="B30" s="2"/>
      <c r="D30" s="2"/>
      <c r="F30" s="2"/>
    </row>
    <row r="31" spans="2:6" ht="12.75" customHeight="1">
      <c r="B31" s="2"/>
      <c r="D31" s="2"/>
      <c r="F31" s="2"/>
    </row>
    <row r="32" spans="2:6" ht="12.75" customHeight="1">
      <c r="B32" s="2"/>
      <c r="D32" s="2"/>
      <c r="F32" s="2"/>
    </row>
    <row r="33" spans="2:6" ht="12.75" customHeight="1">
      <c r="B33" s="2"/>
      <c r="D33" s="2"/>
      <c r="F33" s="2"/>
    </row>
    <row r="34" spans="2:6" ht="12.75" customHeight="1">
      <c r="B34" s="2"/>
      <c r="D34" s="2"/>
      <c r="F34" s="2"/>
    </row>
    <row r="35" spans="2:6" ht="12.75" customHeight="1">
      <c r="B35" s="2"/>
      <c r="D35" s="2"/>
      <c r="F35" s="2"/>
    </row>
    <row r="36" spans="2:6" ht="12.75" customHeight="1">
      <c r="B36" s="2"/>
      <c r="D36" s="2"/>
      <c r="F36" s="2"/>
    </row>
    <row r="37" spans="2:6" ht="12.75" customHeight="1">
      <c r="B37" s="2"/>
      <c r="D37" s="2"/>
      <c r="F37" s="2"/>
    </row>
    <row r="38" spans="2:6" ht="12.75" customHeight="1">
      <c r="B38" s="2"/>
      <c r="D38" s="2"/>
      <c r="F38" s="2"/>
    </row>
    <row r="39" spans="2:4" ht="12.75" customHeight="1">
      <c r="B39" s="2"/>
      <c r="D39" s="2"/>
    </row>
    <row r="40" spans="2:4" ht="12.75" customHeight="1">
      <c r="B40" s="2"/>
      <c r="D40" s="2"/>
    </row>
    <row r="41" spans="2:4" ht="12.75" customHeight="1">
      <c r="B41" s="2"/>
      <c r="D41" s="2"/>
    </row>
    <row r="42" ht="12.75" customHeight="1">
      <c r="B42" s="2"/>
    </row>
    <row r="43" ht="12.75" customHeight="1">
      <c r="B43" s="2"/>
    </row>
    <row r="44" ht="12.75" customHeight="1">
      <c r="B44" s="2"/>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23"/>
  <sheetViews>
    <sheetView showGridLines="0" showZeros="0" workbookViewId="0" topLeftCell="A1">
      <selection activeCell="C28" sqref="C28"/>
    </sheetView>
  </sheetViews>
  <sheetFormatPr defaultColWidth="9.16015625" defaultRowHeight="12.75" customHeight="1"/>
  <cols>
    <col min="1" max="1" width="22.83203125" style="0" customWidth="1"/>
    <col min="2" max="2" width="43.16015625" style="0" customWidth="1"/>
    <col min="3" max="3" width="29.66015625" style="0" customWidth="1"/>
    <col min="4" max="4" width="71.5" style="0" customWidth="1"/>
  </cols>
  <sheetData>
    <row r="1" ht="30" customHeight="1">
      <c r="A1" s="2" t="s">
        <v>31</v>
      </c>
    </row>
    <row r="2" spans="1:4" ht="28.5" customHeight="1">
      <c r="A2" s="4" t="s">
        <v>32</v>
      </c>
      <c r="B2" s="4"/>
      <c r="C2" s="4"/>
      <c r="D2" s="4"/>
    </row>
    <row r="3" ht="22.5" customHeight="1">
      <c r="D3" s="105" t="s">
        <v>47</v>
      </c>
    </row>
    <row r="4" spans="1:4" ht="22.5" customHeight="1">
      <c r="A4" s="6" t="s">
        <v>122</v>
      </c>
      <c r="B4" s="87" t="s">
        <v>231</v>
      </c>
      <c r="C4" s="6" t="s">
        <v>232</v>
      </c>
      <c r="D4" s="6" t="s">
        <v>233</v>
      </c>
    </row>
    <row r="5" spans="1:4" ht="19.5" customHeight="1">
      <c r="A5" s="106" t="s">
        <v>137</v>
      </c>
      <c r="B5" s="106" t="s">
        <v>137</v>
      </c>
      <c r="C5" s="106" t="s">
        <v>137</v>
      </c>
      <c r="D5" s="89" t="s">
        <v>137</v>
      </c>
    </row>
    <row r="6" spans="1:4" ht="19.5" customHeight="1">
      <c r="A6" s="106" t="s">
        <v>127</v>
      </c>
      <c r="B6" s="106"/>
      <c r="C6" s="106">
        <f>C7+C8+C9+C10+C11+C12+C13+C14+C15+C16+C17+C18+C19+C20+C21+C22+C23</f>
        <v>2052.21</v>
      </c>
      <c r="D6" s="89"/>
    </row>
    <row r="7" spans="1:4" ht="19.5" customHeight="1">
      <c r="A7" s="89">
        <v>123001</v>
      </c>
      <c r="B7" s="107" t="s">
        <v>234</v>
      </c>
      <c r="C7" s="108">
        <v>15</v>
      </c>
      <c r="D7" s="92"/>
    </row>
    <row r="8" spans="1:4" ht="19.5" customHeight="1">
      <c r="A8" s="89">
        <v>123001</v>
      </c>
      <c r="B8" s="107" t="s">
        <v>235</v>
      </c>
      <c r="C8" s="108">
        <v>10</v>
      </c>
      <c r="D8" s="92"/>
    </row>
    <row r="9" spans="1:4" ht="19.5" customHeight="1">
      <c r="A9" s="89">
        <v>123001</v>
      </c>
      <c r="B9" s="107" t="s">
        <v>236</v>
      </c>
      <c r="C9" s="108">
        <v>10</v>
      </c>
      <c r="D9" s="92"/>
    </row>
    <row r="10" spans="1:4" ht="19.5" customHeight="1">
      <c r="A10" s="89">
        <v>123001</v>
      </c>
      <c r="B10" s="107" t="s">
        <v>237</v>
      </c>
      <c r="C10" s="108">
        <v>10</v>
      </c>
      <c r="D10" s="92"/>
    </row>
    <row r="11" spans="1:4" ht="19.5" customHeight="1">
      <c r="A11" s="89">
        <v>123001</v>
      </c>
      <c r="B11" s="107" t="s">
        <v>238</v>
      </c>
      <c r="C11" s="108">
        <v>30</v>
      </c>
      <c r="D11" s="92"/>
    </row>
    <row r="12" spans="1:4" ht="24.75" customHeight="1">
      <c r="A12" s="89">
        <v>123001</v>
      </c>
      <c r="B12" s="109" t="s">
        <v>239</v>
      </c>
      <c r="C12" s="108">
        <v>22</v>
      </c>
      <c r="D12" s="92"/>
    </row>
    <row r="13" spans="1:4" ht="24" customHeight="1">
      <c r="A13" s="89">
        <v>123001</v>
      </c>
      <c r="B13" s="109" t="s">
        <v>240</v>
      </c>
      <c r="C13" s="108">
        <v>1065.3</v>
      </c>
      <c r="D13" s="92"/>
    </row>
    <row r="14" spans="1:4" ht="33" customHeight="1">
      <c r="A14" s="89">
        <v>123001</v>
      </c>
      <c r="B14" s="109" t="s">
        <v>241</v>
      </c>
      <c r="C14" s="108">
        <v>40</v>
      </c>
      <c r="D14" s="110"/>
    </row>
    <row r="15" spans="1:4" ht="19.5" customHeight="1">
      <c r="A15" s="89">
        <v>123001</v>
      </c>
      <c r="B15" s="107" t="s">
        <v>242</v>
      </c>
      <c r="C15" s="111">
        <v>21.6</v>
      </c>
      <c r="D15" s="110"/>
    </row>
    <row r="16" spans="1:4" ht="19.5" customHeight="1">
      <c r="A16" s="89">
        <v>123001</v>
      </c>
      <c r="B16" s="107" t="s">
        <v>243</v>
      </c>
      <c r="C16" s="111">
        <v>454</v>
      </c>
      <c r="D16" s="110"/>
    </row>
    <row r="17" spans="1:4" ht="19.5" customHeight="1">
      <c r="A17" s="89">
        <v>123001</v>
      </c>
      <c r="B17" s="107" t="s">
        <v>244</v>
      </c>
      <c r="C17" s="111">
        <v>110</v>
      </c>
      <c r="D17" s="110"/>
    </row>
    <row r="18" spans="1:4" ht="19.5" customHeight="1">
      <c r="A18" s="89">
        <v>123001</v>
      </c>
      <c r="B18" s="107" t="s">
        <v>245</v>
      </c>
      <c r="C18" s="111">
        <v>20</v>
      </c>
      <c r="D18" s="110"/>
    </row>
    <row r="19" spans="1:4" ht="19.5" customHeight="1">
      <c r="A19" s="89">
        <v>123001</v>
      </c>
      <c r="B19" s="107" t="s">
        <v>246</v>
      </c>
      <c r="C19" s="111">
        <v>2.56</v>
      </c>
      <c r="D19" s="110"/>
    </row>
    <row r="20" spans="1:4" ht="36" customHeight="1">
      <c r="A20" s="89">
        <v>604001</v>
      </c>
      <c r="B20" s="112" t="s">
        <v>247</v>
      </c>
      <c r="C20" s="111">
        <v>41.75</v>
      </c>
      <c r="D20" s="110"/>
    </row>
    <row r="21" spans="1:4" ht="37.5" customHeight="1">
      <c r="A21" s="89">
        <v>604001</v>
      </c>
      <c r="B21" s="109" t="s">
        <v>248</v>
      </c>
      <c r="C21" s="113">
        <v>100</v>
      </c>
      <c r="D21" s="110"/>
    </row>
    <row r="22" spans="1:4" ht="30" customHeight="1">
      <c r="A22" s="89">
        <v>604001</v>
      </c>
      <c r="B22" s="109" t="s">
        <v>249</v>
      </c>
      <c r="C22" s="113">
        <v>50</v>
      </c>
      <c r="D22" s="110"/>
    </row>
    <row r="23" spans="1:4" ht="37.5" customHeight="1">
      <c r="A23" s="89">
        <v>604001</v>
      </c>
      <c r="B23" s="109" t="s">
        <v>250</v>
      </c>
      <c r="C23" s="113">
        <v>50</v>
      </c>
      <c r="D23" s="110"/>
    </row>
  </sheetData>
  <sheetProtection/>
  <mergeCells count="1">
    <mergeCell ref="A2:D2"/>
  </mergeCells>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O9" sqref="O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2" t="s">
        <v>33</v>
      </c>
    </row>
    <row r="2" spans="1:14" ht="23.25" customHeight="1">
      <c r="A2" s="3" t="s">
        <v>251</v>
      </c>
      <c r="B2" s="3"/>
      <c r="C2" s="3"/>
      <c r="D2" s="3"/>
      <c r="E2" s="3"/>
      <c r="F2" s="3"/>
      <c r="G2" s="3"/>
      <c r="H2" s="3"/>
      <c r="I2" s="3"/>
      <c r="J2" s="3"/>
      <c r="K2" s="3"/>
      <c r="L2" s="3"/>
      <c r="M2" s="3"/>
      <c r="N2" s="103"/>
    </row>
    <row r="3" spans="13:14" ht="26.25" customHeight="1">
      <c r="M3" s="104" t="s">
        <v>47</v>
      </c>
      <c r="N3" s="104"/>
    </row>
    <row r="4" spans="1:14" ht="18" customHeight="1">
      <c r="A4" s="85" t="s">
        <v>252</v>
      </c>
      <c r="B4" s="85"/>
      <c r="C4" s="85"/>
      <c r="D4" s="85" t="s">
        <v>122</v>
      </c>
      <c r="E4" s="81" t="s">
        <v>253</v>
      </c>
      <c r="F4" s="85" t="s">
        <v>254</v>
      </c>
      <c r="G4" s="100" t="s">
        <v>255</v>
      </c>
      <c r="H4" s="96" t="s">
        <v>256</v>
      </c>
      <c r="I4" s="85" t="s">
        <v>257</v>
      </c>
      <c r="J4" s="85" t="s">
        <v>171</v>
      </c>
      <c r="K4" s="85"/>
      <c r="L4" s="97" t="s">
        <v>258</v>
      </c>
      <c r="M4" s="85" t="s">
        <v>259</v>
      </c>
      <c r="N4" s="80" t="s">
        <v>260</v>
      </c>
    </row>
    <row r="5" spans="1:14" ht="18" customHeight="1">
      <c r="A5" s="6" t="s">
        <v>261</v>
      </c>
      <c r="B5" s="6" t="s">
        <v>262</v>
      </c>
      <c r="C5" s="6" t="s">
        <v>263</v>
      </c>
      <c r="D5" s="85"/>
      <c r="E5" s="81"/>
      <c r="F5" s="85"/>
      <c r="G5" s="101"/>
      <c r="H5" s="96"/>
      <c r="I5" s="85"/>
      <c r="J5" s="85" t="s">
        <v>261</v>
      </c>
      <c r="K5" s="85" t="s">
        <v>262</v>
      </c>
      <c r="L5" s="99"/>
      <c r="M5" s="85"/>
      <c r="N5" s="80"/>
    </row>
    <row r="6" spans="1:14" ht="18" customHeight="1">
      <c r="A6" s="6" t="s">
        <v>137</v>
      </c>
      <c r="B6" s="6" t="s">
        <v>137</v>
      </c>
      <c r="C6" s="6" t="s">
        <v>137</v>
      </c>
      <c r="D6" s="9" t="s">
        <v>137</v>
      </c>
      <c r="E6" s="9" t="s">
        <v>137</v>
      </c>
      <c r="F6" s="102" t="s">
        <v>137</v>
      </c>
      <c r="G6" s="9" t="s">
        <v>137</v>
      </c>
      <c r="H6" s="9" t="s">
        <v>137</v>
      </c>
      <c r="I6" s="9" t="s">
        <v>137</v>
      </c>
      <c r="J6" s="85" t="s">
        <v>137</v>
      </c>
      <c r="K6" s="85" t="s">
        <v>137</v>
      </c>
      <c r="L6" s="9" t="s">
        <v>137</v>
      </c>
      <c r="M6" s="9" t="s">
        <v>137</v>
      </c>
      <c r="N6" s="9" t="s">
        <v>137</v>
      </c>
    </row>
    <row r="7" spans="1:14" ht="18" customHeight="1">
      <c r="A7" s="6"/>
      <c r="B7" s="6"/>
      <c r="C7" s="6"/>
      <c r="D7" s="92"/>
      <c r="E7" s="92"/>
      <c r="F7" s="92"/>
      <c r="G7" s="92"/>
      <c r="H7" s="92"/>
      <c r="I7" s="92"/>
      <c r="J7" s="85"/>
      <c r="K7" s="85"/>
      <c r="L7" s="92"/>
      <c r="M7" s="92"/>
      <c r="N7" s="92"/>
    </row>
    <row r="8" spans="1:14" ht="18" customHeight="1">
      <c r="A8" s="6"/>
      <c r="B8" s="6"/>
      <c r="C8" s="6"/>
      <c r="D8" s="92"/>
      <c r="E8" s="92"/>
      <c r="F8" s="14"/>
      <c r="G8" s="14"/>
      <c r="H8" s="14"/>
      <c r="I8" s="92"/>
      <c r="J8" s="85"/>
      <c r="K8" s="85"/>
      <c r="L8" s="92"/>
      <c r="M8" s="92"/>
      <c r="N8" s="92"/>
    </row>
    <row r="9" spans="1:14" ht="18" customHeight="1">
      <c r="A9" s="6"/>
      <c r="B9" s="6"/>
      <c r="C9" s="6"/>
      <c r="D9" s="92"/>
      <c r="E9" s="14"/>
      <c r="F9" s="14"/>
      <c r="G9" s="14"/>
      <c r="H9" s="14"/>
      <c r="I9" s="92"/>
      <c r="J9" s="85"/>
      <c r="K9" s="85"/>
      <c r="L9" s="92"/>
      <c r="M9" s="92"/>
      <c r="N9" s="14"/>
    </row>
    <row r="10" spans="1:14" ht="18" customHeight="1">
      <c r="A10" s="6"/>
      <c r="B10" s="6"/>
      <c r="C10" s="6"/>
      <c r="D10" s="92"/>
      <c r="E10" s="14"/>
      <c r="F10" s="14"/>
      <c r="G10" s="14"/>
      <c r="H10" s="14"/>
      <c r="I10" s="92"/>
      <c r="J10" s="85"/>
      <c r="K10" s="85"/>
      <c r="L10" s="92"/>
      <c r="M10" s="92"/>
      <c r="N10" s="14"/>
    </row>
    <row r="11" spans="1:14" ht="18" customHeight="1">
      <c r="A11" s="6"/>
      <c r="B11" s="6"/>
      <c r="C11" s="6"/>
      <c r="D11" s="92"/>
      <c r="E11" s="14"/>
      <c r="F11" s="14"/>
      <c r="G11" s="14"/>
      <c r="H11" s="92"/>
      <c r="I11" s="92"/>
      <c r="J11" s="85"/>
      <c r="K11" s="85"/>
      <c r="L11" s="92"/>
      <c r="M11" s="92"/>
      <c r="N11" s="14"/>
    </row>
    <row r="12" spans="1:14" ht="18" customHeight="1">
      <c r="A12" s="6"/>
      <c r="B12" s="6"/>
      <c r="C12" s="6"/>
      <c r="D12" s="92"/>
      <c r="E12" s="14"/>
      <c r="F12" s="14"/>
      <c r="G12" s="14"/>
      <c r="H12" s="92"/>
      <c r="I12" s="92"/>
      <c r="J12" s="85"/>
      <c r="K12" s="85"/>
      <c r="L12" s="92"/>
      <c r="M12" s="92"/>
      <c r="N12" s="14"/>
    </row>
    <row r="13" spans="1:14" ht="18" customHeight="1">
      <c r="A13" s="6"/>
      <c r="B13" s="6"/>
      <c r="C13" s="6"/>
      <c r="D13" s="92"/>
      <c r="E13" s="14"/>
      <c r="F13" s="14"/>
      <c r="G13" s="14"/>
      <c r="H13" s="92"/>
      <c r="I13" s="92"/>
      <c r="J13" s="85"/>
      <c r="K13" s="85"/>
      <c r="L13" s="92"/>
      <c r="M13" s="92"/>
      <c r="N13" s="92"/>
    </row>
    <row r="14" spans="1:14" ht="18" customHeight="1">
      <c r="A14" s="6"/>
      <c r="B14" s="6"/>
      <c r="C14" s="6"/>
      <c r="D14" s="92"/>
      <c r="E14" s="14"/>
      <c r="F14" s="14"/>
      <c r="G14" s="14"/>
      <c r="H14" s="92"/>
      <c r="I14" s="92"/>
      <c r="J14" s="85"/>
      <c r="K14" s="85"/>
      <c r="L14" s="92"/>
      <c r="M14" s="92"/>
      <c r="N14" s="92"/>
    </row>
    <row r="15" spans="1:14" ht="18" customHeight="1">
      <c r="A15" s="6"/>
      <c r="B15" s="6"/>
      <c r="C15" s="6"/>
      <c r="D15" s="92"/>
      <c r="E15" s="14"/>
      <c r="F15" s="14"/>
      <c r="G15" s="14"/>
      <c r="H15" s="92"/>
      <c r="I15" s="14"/>
      <c r="J15" s="85"/>
      <c r="K15" s="85"/>
      <c r="L15" s="14"/>
      <c r="M15" s="92"/>
      <c r="N15" s="14"/>
    </row>
    <row r="16" ht="12.75" customHeight="1">
      <c r="M16" s="2"/>
    </row>
    <row r="17" ht="12.75" customHeight="1">
      <c r="M17" s="2"/>
    </row>
    <row r="18" ht="12.75" customHeight="1">
      <c r="M18" s="2"/>
    </row>
    <row r="19" ht="12.75" customHeight="1">
      <c r="M19" s="2"/>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1"/>
  <sheetViews>
    <sheetView showGridLines="0" showZeros="0" workbookViewId="0" topLeftCell="A1">
      <selection activeCell="T15" sqref="T15"/>
    </sheetView>
  </sheetViews>
  <sheetFormatPr defaultColWidth="9.33203125" defaultRowHeight="12.75" customHeight="1"/>
  <cols>
    <col min="1" max="1" width="11.66015625" style="0" customWidth="1"/>
    <col min="2" max="2" width="16.66015625" style="0" customWidth="1"/>
    <col min="3" max="3" width="7.66015625" style="78" customWidth="1"/>
    <col min="4" max="4" width="6.66015625" style="78" customWidth="1"/>
    <col min="5" max="5" width="10.16015625" style="78" customWidth="1"/>
    <col min="6" max="6" width="6.33203125" style="78" customWidth="1"/>
    <col min="7" max="7" width="9.33203125" style="78" customWidth="1"/>
    <col min="8" max="9" width="11.83203125" style="78" customWidth="1"/>
    <col min="10" max="11" width="6.83203125" style="78" customWidth="1"/>
    <col min="12" max="13" width="7.66015625" style="78" customWidth="1"/>
    <col min="14" max="18" width="9.16015625" style="78" customWidth="1"/>
    <col min="19" max="19" width="6.83203125" style="78" customWidth="1"/>
    <col min="20" max="29" width="9.33203125" style="78" customWidth="1"/>
  </cols>
  <sheetData>
    <row r="1" spans="1:3" ht="30" customHeight="1">
      <c r="A1" s="2" t="s">
        <v>36</v>
      </c>
      <c r="C1" s="79" t="s">
        <v>36</v>
      </c>
    </row>
    <row r="2" spans="1:29" ht="28.5" customHeight="1">
      <c r="A2" s="4" t="s">
        <v>37</v>
      </c>
      <c r="B2" s="4"/>
      <c r="C2" s="4"/>
      <c r="D2" s="4"/>
      <c r="E2" s="4"/>
      <c r="F2" s="4"/>
      <c r="G2" s="4"/>
      <c r="H2" s="4"/>
      <c r="I2" s="4"/>
      <c r="J2" s="4"/>
      <c r="K2" s="4"/>
      <c r="L2" s="4"/>
      <c r="M2" s="4"/>
      <c r="N2" s="4"/>
      <c r="O2" s="4"/>
      <c r="P2" s="4"/>
      <c r="Q2" s="4"/>
      <c r="R2" s="4"/>
      <c r="S2" s="4"/>
      <c r="T2" s="4"/>
      <c r="U2" s="4"/>
      <c r="V2" s="4"/>
      <c r="W2" s="4"/>
      <c r="X2" s="4"/>
      <c r="Y2" s="4"/>
      <c r="Z2" s="4"/>
      <c r="AA2" s="4"/>
      <c r="AB2" s="4"/>
      <c r="AC2" s="4"/>
    </row>
    <row r="3" ht="22.5" customHeight="1">
      <c r="AC3" s="1" t="s">
        <v>47</v>
      </c>
    </row>
    <row r="4" spans="1:29" ht="17.25" customHeight="1">
      <c r="A4" s="80" t="s">
        <v>122</v>
      </c>
      <c r="B4" s="80" t="s">
        <v>123</v>
      </c>
      <c r="C4" s="81" t="s">
        <v>264</v>
      </c>
      <c r="D4" s="82"/>
      <c r="E4" s="82"/>
      <c r="F4" s="82"/>
      <c r="G4" s="82"/>
      <c r="H4" s="82"/>
      <c r="I4" s="82"/>
      <c r="J4" s="82"/>
      <c r="K4" s="96"/>
      <c r="L4" s="81" t="s">
        <v>265</v>
      </c>
      <c r="M4" s="82"/>
      <c r="N4" s="82"/>
      <c r="O4" s="82"/>
      <c r="P4" s="82"/>
      <c r="Q4" s="82"/>
      <c r="R4" s="82"/>
      <c r="S4" s="82"/>
      <c r="T4" s="96"/>
      <c r="U4" s="81" t="s">
        <v>266</v>
      </c>
      <c r="V4" s="82"/>
      <c r="W4" s="82"/>
      <c r="X4" s="82"/>
      <c r="Y4" s="82"/>
      <c r="Z4" s="82"/>
      <c r="AA4" s="82"/>
      <c r="AB4" s="82"/>
      <c r="AC4" s="96"/>
    </row>
    <row r="5" spans="1:29" ht="17.25" customHeight="1">
      <c r="A5" s="80"/>
      <c r="B5" s="80"/>
      <c r="C5" s="83" t="s">
        <v>127</v>
      </c>
      <c r="D5" s="81" t="s">
        <v>267</v>
      </c>
      <c r="E5" s="82"/>
      <c r="F5" s="82"/>
      <c r="G5" s="82"/>
      <c r="H5" s="82"/>
      <c r="I5" s="96"/>
      <c r="J5" s="97" t="s">
        <v>181</v>
      </c>
      <c r="K5" s="97" t="s">
        <v>182</v>
      </c>
      <c r="L5" s="83" t="s">
        <v>127</v>
      </c>
      <c r="M5" s="81" t="s">
        <v>267</v>
      </c>
      <c r="N5" s="82"/>
      <c r="O5" s="82"/>
      <c r="P5" s="82"/>
      <c r="Q5" s="82"/>
      <c r="R5" s="96"/>
      <c r="S5" s="97" t="s">
        <v>181</v>
      </c>
      <c r="T5" s="97" t="s">
        <v>182</v>
      </c>
      <c r="U5" s="83" t="s">
        <v>127</v>
      </c>
      <c r="V5" s="81" t="s">
        <v>267</v>
      </c>
      <c r="W5" s="82"/>
      <c r="X5" s="82"/>
      <c r="Y5" s="82"/>
      <c r="Z5" s="82"/>
      <c r="AA5" s="96"/>
      <c r="AB5" s="97" t="s">
        <v>181</v>
      </c>
      <c r="AC5" s="97" t="s">
        <v>182</v>
      </c>
    </row>
    <row r="6" spans="1:29" ht="23.25" customHeight="1">
      <c r="A6" s="80"/>
      <c r="B6" s="80"/>
      <c r="C6" s="84"/>
      <c r="D6" s="85" t="s">
        <v>135</v>
      </c>
      <c r="E6" s="85" t="s">
        <v>186</v>
      </c>
      <c r="F6" s="85" t="s">
        <v>185</v>
      </c>
      <c r="G6" s="85" t="s">
        <v>268</v>
      </c>
      <c r="H6" s="85"/>
      <c r="I6" s="85"/>
      <c r="J6" s="98"/>
      <c r="K6" s="98"/>
      <c r="L6" s="84"/>
      <c r="M6" s="85" t="s">
        <v>135</v>
      </c>
      <c r="N6" s="85" t="s">
        <v>186</v>
      </c>
      <c r="O6" s="85" t="s">
        <v>185</v>
      </c>
      <c r="P6" s="85" t="s">
        <v>268</v>
      </c>
      <c r="Q6" s="85"/>
      <c r="R6" s="85"/>
      <c r="S6" s="98"/>
      <c r="T6" s="98"/>
      <c r="U6" s="84"/>
      <c r="V6" s="85" t="s">
        <v>135</v>
      </c>
      <c r="W6" s="85" t="s">
        <v>186</v>
      </c>
      <c r="X6" s="85" t="s">
        <v>185</v>
      </c>
      <c r="Y6" s="85" t="s">
        <v>268</v>
      </c>
      <c r="Z6" s="85"/>
      <c r="AA6" s="85"/>
      <c r="AB6" s="98"/>
      <c r="AC6" s="98"/>
    </row>
    <row r="7" spans="1:29" ht="44.25" customHeight="1">
      <c r="A7" s="80"/>
      <c r="B7" s="80"/>
      <c r="C7" s="86"/>
      <c r="D7" s="85"/>
      <c r="E7" s="85"/>
      <c r="F7" s="85"/>
      <c r="G7" s="87" t="s">
        <v>135</v>
      </c>
      <c r="H7" s="87" t="s">
        <v>269</v>
      </c>
      <c r="I7" s="87" t="s">
        <v>187</v>
      </c>
      <c r="J7" s="99"/>
      <c r="K7" s="99"/>
      <c r="L7" s="86"/>
      <c r="M7" s="85"/>
      <c r="N7" s="85"/>
      <c r="O7" s="85"/>
      <c r="P7" s="87" t="s">
        <v>135</v>
      </c>
      <c r="Q7" s="87" t="s">
        <v>269</v>
      </c>
      <c r="R7" s="87" t="s">
        <v>187</v>
      </c>
      <c r="S7" s="99"/>
      <c r="T7" s="99"/>
      <c r="U7" s="86"/>
      <c r="V7" s="85"/>
      <c r="W7" s="85"/>
      <c r="X7" s="85"/>
      <c r="Y7" s="87" t="s">
        <v>135</v>
      </c>
      <c r="Z7" s="87" t="s">
        <v>269</v>
      </c>
      <c r="AA7" s="87" t="s">
        <v>187</v>
      </c>
      <c r="AB7" s="99"/>
      <c r="AC7" s="99"/>
    </row>
    <row r="8" spans="1:29" ht="19.5" customHeight="1">
      <c r="A8" s="9" t="s">
        <v>137</v>
      </c>
      <c r="B8" s="9" t="s">
        <v>137</v>
      </c>
      <c r="C8" s="9">
        <v>1</v>
      </c>
      <c r="D8" s="88">
        <v>2</v>
      </c>
      <c r="E8" s="88">
        <v>3</v>
      </c>
      <c r="F8" s="88">
        <v>4</v>
      </c>
      <c r="G8" s="9">
        <v>5</v>
      </c>
      <c r="H8" s="9">
        <v>6</v>
      </c>
      <c r="I8" s="9">
        <v>7</v>
      </c>
      <c r="J8" s="9">
        <v>8</v>
      </c>
      <c r="K8" s="9">
        <v>9</v>
      </c>
      <c r="L8" s="9">
        <v>10</v>
      </c>
      <c r="M8" s="9">
        <v>11</v>
      </c>
      <c r="N8" s="9">
        <v>12</v>
      </c>
      <c r="O8" s="9">
        <v>13</v>
      </c>
      <c r="P8" s="9">
        <v>14</v>
      </c>
      <c r="Q8" s="9">
        <v>15</v>
      </c>
      <c r="R8" s="9">
        <v>16</v>
      </c>
      <c r="S8" s="9">
        <v>17</v>
      </c>
      <c r="T8" s="9">
        <v>18</v>
      </c>
      <c r="U8" s="9" t="s">
        <v>270</v>
      </c>
      <c r="V8" s="9" t="s">
        <v>271</v>
      </c>
      <c r="W8" s="9" t="s">
        <v>272</v>
      </c>
      <c r="X8" s="9" t="s">
        <v>273</v>
      </c>
      <c r="Y8" s="9" t="s">
        <v>274</v>
      </c>
      <c r="Z8" s="9" t="s">
        <v>275</v>
      </c>
      <c r="AA8" s="9" t="s">
        <v>276</v>
      </c>
      <c r="AB8" s="9" t="s">
        <v>277</v>
      </c>
      <c r="AC8" s="9" t="s">
        <v>278</v>
      </c>
    </row>
    <row r="9" spans="2:29" s="5" customFormat="1" ht="15" customHeight="1">
      <c r="B9" s="89"/>
      <c r="C9" s="90">
        <f>D9+J9+K9</f>
        <v>0</v>
      </c>
      <c r="D9" s="90">
        <f>SUM(E9:G9)</f>
        <v>0</v>
      </c>
      <c r="E9" s="89"/>
      <c r="F9" s="89"/>
      <c r="G9" s="90">
        <f>H9+I9</f>
        <v>0</v>
      </c>
      <c r="H9" s="89"/>
      <c r="I9" s="89"/>
      <c r="J9" s="89"/>
      <c r="K9" s="89"/>
      <c r="L9" s="90">
        <f>M9+S9+T9</f>
        <v>65.52</v>
      </c>
      <c r="M9" s="90">
        <f>SUM(N9:P9)</f>
        <v>1.6</v>
      </c>
      <c r="N9" s="89">
        <f>N10+N11+N12+N13+N14+N15+N16+N17</f>
        <v>0</v>
      </c>
      <c r="O9" s="89">
        <f>O10+O11+O12+O13+O14+O15+O16+O17</f>
        <v>1.6</v>
      </c>
      <c r="P9" s="89">
        <f>Q9+R9</f>
        <v>0</v>
      </c>
      <c r="Q9" s="89">
        <f>Q10+Q11+Q12+Q13+Q14+Q15+Q16+Q17</f>
        <v>0</v>
      </c>
      <c r="R9" s="89">
        <f>R10+R11+R12+R13+R14+R15+R16+R17</f>
        <v>0</v>
      </c>
      <c r="S9" s="89">
        <v>62.94</v>
      </c>
      <c r="T9" s="89">
        <f>T10+T11+T12+T13+T14+T15+T16+T17</f>
        <v>0.98</v>
      </c>
      <c r="U9" s="90">
        <f aca="true" t="shared" si="0" ref="U9:AC9">L9-C9</f>
        <v>65.52</v>
      </c>
      <c r="V9" s="90">
        <f t="shared" si="0"/>
        <v>1.6</v>
      </c>
      <c r="W9" s="90">
        <f t="shared" si="0"/>
        <v>0</v>
      </c>
      <c r="X9" s="90">
        <f t="shared" si="0"/>
        <v>1.6</v>
      </c>
      <c r="Y9" s="90">
        <f t="shared" si="0"/>
        <v>0</v>
      </c>
      <c r="Z9" s="90">
        <f t="shared" si="0"/>
        <v>0</v>
      </c>
      <c r="AA9" s="90">
        <f t="shared" si="0"/>
        <v>0</v>
      </c>
      <c r="AB9" s="90">
        <f t="shared" si="0"/>
        <v>62.94</v>
      </c>
      <c r="AC9" s="90">
        <f t="shared" si="0"/>
        <v>0.98</v>
      </c>
    </row>
    <row r="10" spans="1:29" ht="15" customHeight="1">
      <c r="A10" s="91">
        <v>12300101</v>
      </c>
      <c r="B10" s="92" t="s">
        <v>138</v>
      </c>
      <c r="C10" s="93"/>
      <c r="D10" s="93"/>
      <c r="E10" s="93"/>
      <c r="F10" s="93"/>
      <c r="G10" s="93"/>
      <c r="H10" s="93"/>
      <c r="I10" s="93"/>
      <c r="J10" s="93"/>
      <c r="K10" s="93"/>
      <c r="L10" s="93"/>
      <c r="M10" s="93"/>
      <c r="N10" s="93"/>
      <c r="O10" s="93">
        <v>1.3</v>
      </c>
      <c r="P10" s="93"/>
      <c r="Q10" s="93"/>
      <c r="R10" s="93"/>
      <c r="S10" s="93">
        <v>0.74</v>
      </c>
      <c r="T10" s="93">
        <v>0.78</v>
      </c>
      <c r="U10" s="93"/>
      <c r="V10" s="93"/>
      <c r="W10" s="93"/>
      <c r="X10" s="93"/>
      <c r="Y10" s="93"/>
      <c r="Z10" s="93"/>
      <c r="AA10" s="93"/>
      <c r="AB10" s="93"/>
      <c r="AC10" s="93"/>
    </row>
    <row r="11" spans="1:29" ht="15" customHeight="1">
      <c r="A11" s="92">
        <v>12300102</v>
      </c>
      <c r="B11" s="92" t="s">
        <v>140</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row>
    <row r="12" spans="1:29" ht="15" customHeight="1">
      <c r="A12" s="92">
        <v>12300101</v>
      </c>
      <c r="B12" s="92" t="s">
        <v>279</v>
      </c>
      <c r="C12" s="93"/>
      <c r="D12" s="93"/>
      <c r="E12" s="93"/>
      <c r="F12" s="93"/>
      <c r="G12" s="93"/>
      <c r="H12" s="93"/>
      <c r="I12" s="93"/>
      <c r="J12" s="93"/>
      <c r="K12" s="93"/>
      <c r="L12" s="93"/>
      <c r="M12" s="93"/>
      <c r="N12" s="93"/>
      <c r="O12" s="93"/>
      <c r="P12" s="93"/>
      <c r="Q12" s="93"/>
      <c r="R12" s="93"/>
      <c r="S12" s="93">
        <v>0.2</v>
      </c>
      <c r="T12" s="93">
        <v>0.2</v>
      </c>
      <c r="U12" s="93"/>
      <c r="V12" s="93"/>
      <c r="W12" s="93"/>
      <c r="X12" s="93"/>
      <c r="Y12" s="93"/>
      <c r="Z12" s="93"/>
      <c r="AA12" s="93"/>
      <c r="AB12" s="93"/>
      <c r="AC12" s="93"/>
    </row>
    <row r="13" spans="1:29" ht="15" customHeight="1">
      <c r="A13" s="92">
        <v>60400105</v>
      </c>
      <c r="B13" s="92" t="s">
        <v>280</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row>
    <row r="14" spans="1:29" ht="15" customHeight="1">
      <c r="A14" s="14">
        <v>12300103</v>
      </c>
      <c r="B14" s="92" t="s">
        <v>281</v>
      </c>
      <c r="C14" s="94"/>
      <c r="D14" s="93"/>
      <c r="E14" s="93"/>
      <c r="F14" s="93"/>
      <c r="G14" s="93"/>
      <c r="H14" s="93"/>
      <c r="I14" s="93"/>
      <c r="J14" s="93"/>
      <c r="K14" s="93"/>
      <c r="L14" s="94"/>
      <c r="M14" s="93"/>
      <c r="N14" s="93"/>
      <c r="O14" s="93">
        <v>0.3</v>
      </c>
      <c r="P14" s="93"/>
      <c r="Q14" s="93"/>
      <c r="R14" s="93"/>
      <c r="S14" s="93"/>
      <c r="T14" s="93"/>
      <c r="U14" s="94"/>
      <c r="V14" s="93"/>
      <c r="W14" s="93"/>
      <c r="X14" s="93"/>
      <c r="Y14" s="93"/>
      <c r="Z14" s="93"/>
      <c r="AA14" s="93"/>
      <c r="AB14" s="93"/>
      <c r="AC14" s="93"/>
    </row>
    <row r="15" spans="1:29" ht="15" customHeight="1">
      <c r="A15" s="14"/>
      <c r="B15" s="92"/>
      <c r="C15" s="93"/>
      <c r="D15" s="94"/>
      <c r="E15" s="93"/>
      <c r="F15" s="93"/>
      <c r="G15" s="93"/>
      <c r="H15" s="93"/>
      <c r="I15" s="93"/>
      <c r="J15" s="93"/>
      <c r="K15" s="93"/>
      <c r="L15" s="93"/>
      <c r="M15" s="94"/>
      <c r="N15" s="93"/>
      <c r="O15" s="93"/>
      <c r="P15" s="93"/>
      <c r="Q15" s="93"/>
      <c r="R15" s="93"/>
      <c r="S15" s="93"/>
      <c r="T15" s="93"/>
      <c r="U15" s="93"/>
      <c r="V15" s="94"/>
      <c r="W15" s="93"/>
      <c r="X15" s="93"/>
      <c r="Y15" s="93"/>
      <c r="Z15" s="93"/>
      <c r="AA15" s="93"/>
      <c r="AB15" s="93"/>
      <c r="AC15" s="93"/>
    </row>
    <row r="16" spans="1:29" ht="15" customHeight="1">
      <c r="A16" s="14"/>
      <c r="B16" s="14"/>
      <c r="C16" s="94"/>
      <c r="D16" s="94"/>
      <c r="E16" s="93"/>
      <c r="F16" s="93"/>
      <c r="G16" s="93"/>
      <c r="H16" s="93"/>
      <c r="I16" s="93"/>
      <c r="J16" s="93"/>
      <c r="K16" s="93"/>
      <c r="L16" s="94"/>
      <c r="M16" s="94"/>
      <c r="N16" s="93"/>
      <c r="O16" s="93"/>
      <c r="P16" s="93"/>
      <c r="Q16" s="93"/>
      <c r="R16" s="93"/>
      <c r="S16" s="93"/>
      <c r="T16" s="93"/>
      <c r="U16" s="94"/>
      <c r="V16" s="94"/>
      <c r="W16" s="93"/>
      <c r="X16" s="93"/>
      <c r="Y16" s="93"/>
      <c r="Z16" s="93"/>
      <c r="AA16" s="93"/>
      <c r="AB16" s="93"/>
      <c r="AC16" s="93"/>
    </row>
    <row r="17" spans="1:29" ht="15" customHeight="1">
      <c r="A17" s="14"/>
      <c r="B17" s="14"/>
      <c r="C17" s="94"/>
      <c r="D17" s="94"/>
      <c r="E17" s="94"/>
      <c r="F17" s="93"/>
      <c r="G17" s="93"/>
      <c r="H17" s="93"/>
      <c r="I17" s="93"/>
      <c r="J17" s="93"/>
      <c r="K17" s="93"/>
      <c r="L17" s="94"/>
      <c r="M17" s="94"/>
      <c r="N17" s="94"/>
      <c r="O17" s="93"/>
      <c r="P17" s="93"/>
      <c r="Q17" s="93"/>
      <c r="R17" s="93"/>
      <c r="S17" s="93"/>
      <c r="T17" s="93"/>
      <c r="U17" s="94"/>
      <c r="V17" s="94"/>
      <c r="W17" s="94"/>
      <c r="X17" s="93"/>
      <c r="Y17" s="93"/>
      <c r="Z17" s="93"/>
      <c r="AA17" s="93"/>
      <c r="AB17" s="93"/>
      <c r="AC17" s="93"/>
    </row>
    <row r="18" spans="6:11" ht="12.75" customHeight="1">
      <c r="F18" s="95"/>
      <c r="G18" s="95"/>
      <c r="H18" s="95"/>
      <c r="I18" s="95"/>
      <c r="J18" s="95"/>
      <c r="K18" s="95"/>
    </row>
    <row r="19" spans="7:11" ht="12.75" customHeight="1">
      <c r="G19" s="95"/>
      <c r="H19" s="95"/>
      <c r="K19" s="95"/>
    </row>
    <row r="20" spans="8:11" ht="12.75" customHeight="1">
      <c r="H20" s="95"/>
      <c r="K20" s="95"/>
    </row>
    <row r="21" spans="8:11" ht="12.75" customHeight="1">
      <c r="H21" s="95"/>
      <c r="K21" s="95"/>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13" sqref="D13"/>
    </sheetView>
  </sheetViews>
  <sheetFormatPr defaultColWidth="12" defaultRowHeight="11.25"/>
  <cols>
    <col min="1" max="2" width="8.16015625" style="30" customWidth="1"/>
    <col min="3" max="3" width="16.5" style="30" customWidth="1"/>
    <col min="4" max="4" width="32.5" style="30" customWidth="1"/>
    <col min="5" max="5" width="26.16015625" style="30" customWidth="1"/>
    <col min="6" max="6" width="16.5" style="30" customWidth="1"/>
    <col min="7" max="7" width="16.83203125" style="30" customWidth="1"/>
    <col min="8" max="8" width="16.5" style="30" customWidth="1"/>
    <col min="9" max="9" width="26.16015625" style="30" customWidth="1"/>
    <col min="10" max="16384" width="12" style="30" customWidth="1"/>
  </cols>
  <sheetData>
    <row r="1" spans="1:4" ht="16.5" customHeight="1">
      <c r="A1" s="31" t="s">
        <v>38</v>
      </c>
      <c r="B1" s="32"/>
      <c r="C1" s="32"/>
      <c r="D1" s="32"/>
    </row>
    <row r="2" spans="1:9" ht="33.75" customHeight="1">
      <c r="A2" s="33" t="s">
        <v>39</v>
      </c>
      <c r="B2" s="33"/>
      <c r="C2" s="33"/>
      <c r="D2" s="33"/>
      <c r="E2" s="33"/>
      <c r="F2" s="33"/>
      <c r="G2" s="33"/>
      <c r="H2" s="33"/>
      <c r="I2" s="33"/>
    </row>
    <row r="3" spans="1:9" ht="14.25" customHeight="1">
      <c r="A3" s="34"/>
      <c r="B3" s="34"/>
      <c r="C3" s="34"/>
      <c r="D3" s="34"/>
      <c r="E3" s="34"/>
      <c r="F3" s="34"/>
      <c r="G3" s="34"/>
      <c r="H3" s="34"/>
      <c r="I3" s="34"/>
    </row>
    <row r="4" spans="1:4" ht="21.75" customHeight="1">
      <c r="A4" s="35"/>
      <c r="B4" s="36"/>
      <c r="C4" s="37"/>
      <c r="D4" s="37"/>
    </row>
    <row r="5" spans="1:9" ht="21.75" customHeight="1">
      <c r="A5" s="38" t="s">
        <v>282</v>
      </c>
      <c r="B5" s="39"/>
      <c r="C5" s="39"/>
      <c r="D5" s="40"/>
      <c r="E5" s="40"/>
      <c r="F5" s="40"/>
      <c r="G5" s="40"/>
      <c r="H5" s="40"/>
      <c r="I5" s="40"/>
    </row>
    <row r="6" spans="1:9" ht="21.75" customHeight="1">
      <c r="A6" s="41" t="s">
        <v>283</v>
      </c>
      <c r="B6" s="42"/>
      <c r="C6" s="42"/>
      <c r="D6" s="43"/>
      <c r="E6" s="43"/>
      <c r="F6" s="41" t="s">
        <v>284</v>
      </c>
      <c r="G6" s="44"/>
      <c r="H6" s="40"/>
      <c r="I6" s="40"/>
    </row>
    <row r="7" spans="1:9" ht="21.75" customHeight="1">
      <c r="A7" s="45" t="s">
        <v>285</v>
      </c>
      <c r="B7" s="46"/>
      <c r="C7" s="47"/>
      <c r="D7" s="48" t="s">
        <v>286</v>
      </c>
      <c r="E7" s="48"/>
      <c r="F7" s="49" t="s">
        <v>287</v>
      </c>
      <c r="G7" s="50"/>
      <c r="H7" s="51"/>
      <c r="I7" s="67"/>
    </row>
    <row r="8" spans="1:9" ht="21.75" customHeight="1">
      <c r="A8" s="52"/>
      <c r="B8" s="53"/>
      <c r="C8" s="54"/>
      <c r="D8" s="48" t="s">
        <v>288</v>
      </c>
      <c r="E8" s="48"/>
      <c r="F8" s="49" t="s">
        <v>288</v>
      </c>
      <c r="G8" s="50"/>
      <c r="H8" s="51"/>
      <c r="I8" s="67"/>
    </row>
    <row r="9" spans="1:9" ht="21.75" customHeight="1">
      <c r="A9" s="55"/>
      <c r="B9" s="56"/>
      <c r="C9" s="57"/>
      <c r="D9" s="48" t="s">
        <v>289</v>
      </c>
      <c r="E9" s="48"/>
      <c r="F9" s="49" t="s">
        <v>290</v>
      </c>
      <c r="G9" s="50"/>
      <c r="H9" s="51"/>
      <c r="I9" s="67"/>
    </row>
    <row r="10" spans="1:9" ht="21.75" customHeight="1">
      <c r="A10" s="40" t="s">
        <v>291</v>
      </c>
      <c r="B10" s="43" t="s">
        <v>292</v>
      </c>
      <c r="C10" s="43"/>
      <c r="D10" s="43"/>
      <c r="E10" s="43"/>
      <c r="F10" s="41" t="s">
        <v>293</v>
      </c>
      <c r="G10" s="42"/>
      <c r="H10" s="42"/>
      <c r="I10" s="44"/>
    </row>
    <row r="11" spans="1:9" ht="100.5" customHeight="1">
      <c r="A11" s="58"/>
      <c r="B11" s="59" t="s">
        <v>294</v>
      </c>
      <c r="C11" s="59"/>
      <c r="D11" s="59"/>
      <c r="E11" s="59"/>
      <c r="F11" s="60" t="s">
        <v>294</v>
      </c>
      <c r="G11" s="61"/>
      <c r="H11" s="62"/>
      <c r="I11" s="68"/>
    </row>
    <row r="12" spans="1:9" ht="24">
      <c r="A12" s="43" t="s">
        <v>295</v>
      </c>
      <c r="B12" s="63" t="s">
        <v>296</v>
      </c>
      <c r="C12" s="43" t="s">
        <v>297</v>
      </c>
      <c r="D12" s="43" t="s">
        <v>298</v>
      </c>
      <c r="E12" s="43" t="s">
        <v>299</v>
      </c>
      <c r="F12" s="43" t="s">
        <v>297</v>
      </c>
      <c r="G12" s="43" t="s">
        <v>298</v>
      </c>
      <c r="H12" s="43"/>
      <c r="I12" s="43" t="s">
        <v>299</v>
      </c>
    </row>
    <row r="13" spans="1:9" ht="21.75" customHeight="1">
      <c r="A13" s="43"/>
      <c r="B13" s="43" t="s">
        <v>300</v>
      </c>
      <c r="C13" s="43" t="s">
        <v>301</v>
      </c>
      <c r="D13" s="48" t="s">
        <v>302</v>
      </c>
      <c r="E13" s="64"/>
      <c r="F13" s="43" t="s">
        <v>301</v>
      </c>
      <c r="G13" s="65" t="s">
        <v>302</v>
      </c>
      <c r="H13" s="65"/>
      <c r="I13" s="64"/>
    </row>
    <row r="14" spans="1:9" ht="21.75" customHeight="1">
      <c r="A14" s="43"/>
      <c r="B14" s="40"/>
      <c r="C14" s="43"/>
      <c r="D14" s="48" t="s">
        <v>303</v>
      </c>
      <c r="E14" s="64"/>
      <c r="F14" s="43"/>
      <c r="G14" s="65" t="s">
        <v>303</v>
      </c>
      <c r="H14" s="65"/>
      <c r="I14" s="64"/>
    </row>
    <row r="15" spans="1:9" ht="21.75" customHeight="1">
      <c r="A15" s="43"/>
      <c r="B15" s="40"/>
      <c r="C15" s="43"/>
      <c r="D15" s="48" t="s">
        <v>304</v>
      </c>
      <c r="E15" s="64"/>
      <c r="F15" s="43"/>
      <c r="G15" s="65" t="s">
        <v>304</v>
      </c>
      <c r="H15" s="65"/>
      <c r="I15" s="64"/>
    </row>
    <row r="16" spans="1:9" ht="21.75" customHeight="1">
      <c r="A16" s="43"/>
      <c r="B16" s="40"/>
      <c r="C16" s="43" t="s">
        <v>305</v>
      </c>
      <c r="D16" s="48" t="s">
        <v>302</v>
      </c>
      <c r="E16" s="64"/>
      <c r="F16" s="43" t="s">
        <v>305</v>
      </c>
      <c r="G16" s="65" t="s">
        <v>302</v>
      </c>
      <c r="H16" s="65"/>
      <c r="I16" s="64"/>
    </row>
    <row r="17" spans="1:9" ht="21.75" customHeight="1">
      <c r="A17" s="43"/>
      <c r="B17" s="40"/>
      <c r="C17" s="43"/>
      <c r="D17" s="48" t="s">
        <v>303</v>
      </c>
      <c r="E17" s="64"/>
      <c r="F17" s="43"/>
      <c r="G17" s="65" t="s">
        <v>303</v>
      </c>
      <c r="H17" s="65"/>
      <c r="I17" s="64"/>
    </row>
    <row r="18" spans="1:9" ht="21.75" customHeight="1">
      <c r="A18" s="43"/>
      <c r="B18" s="40"/>
      <c r="C18" s="43"/>
      <c r="D18" s="48" t="s">
        <v>304</v>
      </c>
      <c r="E18" s="64"/>
      <c r="F18" s="43"/>
      <c r="G18" s="65" t="s">
        <v>304</v>
      </c>
      <c r="H18" s="65"/>
      <c r="I18" s="64"/>
    </row>
    <row r="19" spans="1:9" ht="21.75" customHeight="1">
      <c r="A19" s="43"/>
      <c r="B19" s="40"/>
      <c r="C19" s="43" t="s">
        <v>306</v>
      </c>
      <c r="D19" s="48" t="s">
        <v>302</v>
      </c>
      <c r="E19" s="64"/>
      <c r="F19" s="43" t="s">
        <v>306</v>
      </c>
      <c r="G19" s="65" t="s">
        <v>302</v>
      </c>
      <c r="H19" s="65"/>
      <c r="I19" s="64"/>
    </row>
    <row r="20" spans="1:9" ht="21.75" customHeight="1">
      <c r="A20" s="43"/>
      <c r="B20" s="40"/>
      <c r="C20" s="43"/>
      <c r="D20" s="48" t="s">
        <v>303</v>
      </c>
      <c r="E20" s="64"/>
      <c r="F20" s="43"/>
      <c r="G20" s="65" t="s">
        <v>303</v>
      </c>
      <c r="H20" s="65"/>
      <c r="I20" s="64"/>
    </row>
    <row r="21" spans="1:9" ht="21.75" customHeight="1">
      <c r="A21" s="43"/>
      <c r="B21" s="40"/>
      <c r="C21" s="43"/>
      <c r="D21" s="48" t="s">
        <v>304</v>
      </c>
      <c r="E21" s="64"/>
      <c r="F21" s="43"/>
      <c r="G21" s="65" t="s">
        <v>304</v>
      </c>
      <c r="H21" s="65"/>
      <c r="I21" s="64"/>
    </row>
    <row r="22" spans="1:9" ht="21.75" customHeight="1">
      <c r="A22" s="43"/>
      <c r="B22" s="40"/>
      <c r="C22" s="43" t="s">
        <v>307</v>
      </c>
      <c r="D22" s="48" t="s">
        <v>302</v>
      </c>
      <c r="E22" s="64"/>
      <c r="F22" s="43" t="s">
        <v>307</v>
      </c>
      <c r="G22" s="65" t="s">
        <v>302</v>
      </c>
      <c r="H22" s="65"/>
      <c r="I22" s="64"/>
    </row>
    <row r="23" spans="1:9" ht="21.75" customHeight="1">
      <c r="A23" s="43"/>
      <c r="B23" s="40"/>
      <c r="C23" s="43"/>
      <c r="D23" s="48" t="s">
        <v>303</v>
      </c>
      <c r="E23" s="64"/>
      <c r="F23" s="43"/>
      <c r="G23" s="65" t="s">
        <v>303</v>
      </c>
      <c r="H23" s="65"/>
      <c r="I23" s="64"/>
    </row>
    <row r="24" spans="1:9" ht="21.75" customHeight="1">
      <c r="A24" s="43"/>
      <c r="B24" s="40"/>
      <c r="C24" s="43"/>
      <c r="D24" s="48" t="s">
        <v>304</v>
      </c>
      <c r="E24" s="64"/>
      <c r="F24" s="43"/>
      <c r="G24" s="65" t="s">
        <v>304</v>
      </c>
      <c r="H24" s="65"/>
      <c r="I24" s="64"/>
    </row>
    <row r="25" spans="1:9" ht="21.75" customHeight="1">
      <c r="A25" s="43"/>
      <c r="B25" s="40"/>
      <c r="C25" s="43" t="s">
        <v>308</v>
      </c>
      <c r="D25" s="64"/>
      <c r="E25" s="43"/>
      <c r="F25" s="43" t="s">
        <v>308</v>
      </c>
      <c r="G25" s="65"/>
      <c r="H25" s="65"/>
      <c r="I25" s="64"/>
    </row>
    <row r="26" spans="1:9" ht="21.75" customHeight="1">
      <c r="A26" s="43"/>
      <c r="B26" s="43" t="s">
        <v>309</v>
      </c>
      <c r="C26" s="43" t="s">
        <v>310</v>
      </c>
      <c r="D26" s="48" t="s">
        <v>302</v>
      </c>
      <c r="E26" s="64"/>
      <c r="F26" s="43" t="s">
        <v>310</v>
      </c>
      <c r="G26" s="65" t="s">
        <v>302</v>
      </c>
      <c r="H26" s="65"/>
      <c r="I26" s="64"/>
    </row>
    <row r="27" spans="1:9" ht="21.75" customHeight="1">
      <c r="A27" s="43"/>
      <c r="B27" s="40"/>
      <c r="C27" s="43"/>
      <c r="D27" s="48" t="s">
        <v>303</v>
      </c>
      <c r="E27" s="64"/>
      <c r="F27" s="43"/>
      <c r="G27" s="65" t="s">
        <v>303</v>
      </c>
      <c r="H27" s="65"/>
      <c r="I27" s="64"/>
    </row>
    <row r="28" spans="1:9" ht="21.75" customHeight="1">
      <c r="A28" s="43"/>
      <c r="B28" s="40"/>
      <c r="C28" s="43"/>
      <c r="D28" s="48" t="s">
        <v>304</v>
      </c>
      <c r="E28" s="64"/>
      <c r="F28" s="43"/>
      <c r="G28" s="65" t="s">
        <v>304</v>
      </c>
      <c r="H28" s="65"/>
      <c r="I28" s="64"/>
    </row>
    <row r="29" spans="1:9" ht="21.75" customHeight="1">
      <c r="A29" s="43"/>
      <c r="B29" s="40"/>
      <c r="C29" s="43" t="s">
        <v>311</v>
      </c>
      <c r="D29" s="48" t="s">
        <v>302</v>
      </c>
      <c r="E29" s="64"/>
      <c r="F29" s="43" t="s">
        <v>311</v>
      </c>
      <c r="G29" s="65" t="s">
        <v>302</v>
      </c>
      <c r="H29" s="65"/>
      <c r="I29" s="64"/>
    </row>
    <row r="30" spans="1:9" ht="21.75" customHeight="1">
      <c r="A30" s="43"/>
      <c r="B30" s="40"/>
      <c r="C30" s="43"/>
      <c r="D30" s="48" t="s">
        <v>303</v>
      </c>
      <c r="E30" s="64"/>
      <c r="F30" s="43"/>
      <c r="G30" s="65" t="s">
        <v>303</v>
      </c>
      <c r="H30" s="65"/>
      <c r="I30" s="64"/>
    </row>
    <row r="31" spans="1:9" ht="21.75" customHeight="1">
      <c r="A31" s="43"/>
      <c r="B31" s="40"/>
      <c r="C31" s="43"/>
      <c r="D31" s="48" t="s">
        <v>304</v>
      </c>
      <c r="E31" s="64"/>
      <c r="F31" s="43"/>
      <c r="G31" s="65" t="s">
        <v>304</v>
      </c>
      <c r="H31" s="65"/>
      <c r="I31" s="64"/>
    </row>
    <row r="32" spans="1:9" ht="21.75" customHeight="1">
      <c r="A32" s="43"/>
      <c r="B32" s="40"/>
      <c r="C32" s="43" t="s">
        <v>312</v>
      </c>
      <c r="D32" s="48" t="s">
        <v>302</v>
      </c>
      <c r="E32" s="64"/>
      <c r="F32" s="43" t="s">
        <v>312</v>
      </c>
      <c r="G32" s="65" t="s">
        <v>302</v>
      </c>
      <c r="H32" s="65"/>
      <c r="I32" s="64"/>
    </row>
    <row r="33" spans="1:9" ht="21.75" customHeight="1">
      <c r="A33" s="43"/>
      <c r="B33" s="40"/>
      <c r="C33" s="43"/>
      <c r="D33" s="48" t="s">
        <v>303</v>
      </c>
      <c r="E33" s="64"/>
      <c r="F33" s="43"/>
      <c r="G33" s="65" t="s">
        <v>303</v>
      </c>
      <c r="H33" s="65"/>
      <c r="I33" s="64"/>
    </row>
    <row r="34" spans="1:9" ht="21.75" customHeight="1">
      <c r="A34" s="43"/>
      <c r="B34" s="40"/>
      <c r="C34" s="43"/>
      <c r="D34" s="48" t="s">
        <v>304</v>
      </c>
      <c r="E34" s="64"/>
      <c r="F34" s="43"/>
      <c r="G34" s="65" t="s">
        <v>304</v>
      </c>
      <c r="H34" s="65"/>
      <c r="I34" s="64"/>
    </row>
    <row r="35" spans="1:9" ht="21.75" customHeight="1">
      <c r="A35" s="43"/>
      <c r="B35" s="40"/>
      <c r="C35" s="43" t="s">
        <v>313</v>
      </c>
      <c r="D35" s="48" t="s">
        <v>302</v>
      </c>
      <c r="E35" s="64"/>
      <c r="F35" s="43" t="s">
        <v>313</v>
      </c>
      <c r="G35" s="65" t="s">
        <v>302</v>
      </c>
      <c r="H35" s="65"/>
      <c r="I35" s="64"/>
    </row>
    <row r="36" spans="1:9" ht="21.75" customHeight="1">
      <c r="A36" s="43"/>
      <c r="B36" s="40"/>
      <c r="C36" s="43"/>
      <c r="D36" s="48" t="s">
        <v>303</v>
      </c>
      <c r="E36" s="64"/>
      <c r="F36" s="43"/>
      <c r="G36" s="65" t="s">
        <v>303</v>
      </c>
      <c r="H36" s="65"/>
      <c r="I36" s="64"/>
    </row>
    <row r="37" spans="1:9" ht="21.75" customHeight="1">
      <c r="A37" s="43"/>
      <c r="B37" s="40"/>
      <c r="C37" s="43"/>
      <c r="D37" s="48" t="s">
        <v>304</v>
      </c>
      <c r="E37" s="64"/>
      <c r="F37" s="43"/>
      <c r="G37" s="65" t="s">
        <v>304</v>
      </c>
      <c r="H37" s="65"/>
      <c r="I37" s="64"/>
    </row>
    <row r="38" spans="1:9" ht="21.75" customHeight="1">
      <c r="A38" s="43"/>
      <c r="B38" s="40"/>
      <c r="C38" s="43" t="s">
        <v>308</v>
      </c>
      <c r="D38" s="64"/>
      <c r="E38" s="64"/>
      <c r="F38" s="43" t="s">
        <v>308</v>
      </c>
      <c r="G38" s="65"/>
      <c r="H38" s="65"/>
      <c r="I38" s="64"/>
    </row>
    <row r="39" spans="1:9" ht="21.75" customHeight="1">
      <c r="A39" s="43"/>
      <c r="B39" s="43" t="s">
        <v>314</v>
      </c>
      <c r="C39" s="43" t="s">
        <v>315</v>
      </c>
      <c r="D39" s="48" t="s">
        <v>302</v>
      </c>
      <c r="E39" s="40"/>
      <c r="F39" s="43" t="s">
        <v>315</v>
      </c>
      <c r="G39" s="65" t="s">
        <v>302</v>
      </c>
      <c r="H39" s="65"/>
      <c r="I39" s="64"/>
    </row>
    <row r="40" spans="1:9" ht="21.75" customHeight="1">
      <c r="A40" s="43"/>
      <c r="B40" s="43"/>
      <c r="C40" s="43"/>
      <c r="D40" s="48" t="s">
        <v>303</v>
      </c>
      <c r="E40" s="43"/>
      <c r="F40" s="43"/>
      <c r="G40" s="65" t="s">
        <v>303</v>
      </c>
      <c r="H40" s="65"/>
      <c r="I40" s="64"/>
    </row>
    <row r="41" spans="1:9" ht="21.75" customHeight="1">
      <c r="A41" s="43"/>
      <c r="B41" s="43"/>
      <c r="C41" s="43"/>
      <c r="D41" s="48" t="s">
        <v>304</v>
      </c>
      <c r="E41" s="43"/>
      <c r="F41" s="43"/>
      <c r="G41" s="65" t="s">
        <v>304</v>
      </c>
      <c r="H41" s="65"/>
      <c r="I41" s="64"/>
    </row>
    <row r="42" spans="1:9" ht="21.75" customHeight="1">
      <c r="A42" s="43"/>
      <c r="B42" s="43"/>
      <c r="C42" s="43" t="s">
        <v>308</v>
      </c>
      <c r="D42" s="64"/>
      <c r="E42" s="43"/>
      <c r="F42" s="43" t="s">
        <v>308</v>
      </c>
      <c r="G42" s="65"/>
      <c r="H42" s="65"/>
      <c r="I42" s="64"/>
    </row>
    <row r="43" spans="1:9" ht="21" customHeight="1">
      <c r="A43" s="66" t="s">
        <v>316</v>
      </c>
      <c r="B43" s="66"/>
      <c r="C43" s="66"/>
      <c r="D43" s="66"/>
      <c r="E43" s="66"/>
      <c r="F43" s="66"/>
      <c r="G43" s="66"/>
      <c r="H43" s="66"/>
      <c r="I43" s="66"/>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D9" sqref="D9:E9"/>
    </sheetView>
  </sheetViews>
  <sheetFormatPr defaultColWidth="12" defaultRowHeight="11.25"/>
  <cols>
    <col min="1" max="1" width="12" style="30" customWidth="1"/>
    <col min="2" max="3" width="16.33203125" style="30" customWidth="1"/>
    <col min="4" max="4" width="9.33203125" style="30" customWidth="1"/>
    <col min="5" max="5" width="42" style="30" customWidth="1"/>
    <col min="6" max="8" width="18" style="30" customWidth="1"/>
    <col min="9" max="16384" width="12" style="30" customWidth="1"/>
  </cols>
  <sheetData>
    <row r="1" spans="1:4" s="69" customFormat="1" ht="16.5" customHeight="1">
      <c r="A1" s="31" t="s">
        <v>41</v>
      </c>
      <c r="B1" s="71"/>
      <c r="C1" s="71"/>
      <c r="D1" s="71"/>
    </row>
    <row r="2" spans="1:8" ht="23.25" customHeight="1">
      <c r="A2" s="33" t="s">
        <v>42</v>
      </c>
      <c r="B2" s="33"/>
      <c r="C2" s="33"/>
      <c r="D2" s="33"/>
      <c r="E2" s="33"/>
      <c r="F2" s="33"/>
      <c r="G2" s="33"/>
      <c r="H2" s="33"/>
    </row>
    <row r="3" spans="1:8" ht="18" customHeight="1">
      <c r="A3" s="34"/>
      <c r="B3" s="34"/>
      <c r="C3" s="34"/>
      <c r="D3" s="34"/>
      <c r="E3" s="34"/>
      <c r="F3" s="34"/>
      <c r="G3" s="34"/>
      <c r="H3" s="34"/>
    </row>
    <row r="4" spans="1:4" s="69" customFormat="1" ht="17.25" customHeight="1">
      <c r="A4" s="31"/>
      <c r="B4" s="31"/>
      <c r="C4" s="31"/>
      <c r="D4" s="31"/>
    </row>
    <row r="5" spans="1:8" ht="21.75" customHeight="1">
      <c r="A5" s="43" t="s">
        <v>317</v>
      </c>
      <c r="B5" s="43"/>
      <c r="C5" s="43"/>
      <c r="D5" s="43"/>
      <c r="E5" s="43"/>
      <c r="F5" s="43"/>
      <c r="G5" s="43"/>
      <c r="H5" s="43"/>
    </row>
    <row r="6" spans="1:8" ht="21.75" customHeight="1">
      <c r="A6" s="43" t="s">
        <v>318</v>
      </c>
      <c r="B6" s="43" t="s">
        <v>319</v>
      </c>
      <c r="C6" s="43"/>
      <c r="D6" s="40" t="s">
        <v>320</v>
      </c>
      <c r="E6" s="40"/>
      <c r="F6" s="40" t="s">
        <v>321</v>
      </c>
      <c r="G6" s="40"/>
      <c r="H6" s="40"/>
    </row>
    <row r="7" spans="1:8" ht="21.75" customHeight="1">
      <c r="A7" s="43"/>
      <c r="B7" s="43"/>
      <c r="C7" s="43"/>
      <c r="D7" s="40"/>
      <c r="E7" s="40"/>
      <c r="F7" s="40" t="s">
        <v>322</v>
      </c>
      <c r="G7" s="40" t="s">
        <v>323</v>
      </c>
      <c r="H7" s="40" t="s">
        <v>324</v>
      </c>
    </row>
    <row r="8" spans="1:8" ht="21.75" customHeight="1">
      <c r="A8" s="43"/>
      <c r="B8" s="43" t="s">
        <v>325</v>
      </c>
      <c r="C8" s="43"/>
      <c r="D8" s="43"/>
      <c r="E8" s="43"/>
      <c r="F8" s="64"/>
      <c r="G8" s="64"/>
      <c r="H8" s="64"/>
    </row>
    <row r="9" spans="1:8" ht="21.75" customHeight="1">
      <c r="A9" s="43"/>
      <c r="B9" s="43" t="s">
        <v>326</v>
      </c>
      <c r="C9" s="43"/>
      <c r="D9" s="43"/>
      <c r="E9" s="43"/>
      <c r="F9" s="64"/>
      <c r="G9" s="64"/>
      <c r="H9" s="64"/>
    </row>
    <row r="10" spans="1:8" ht="21.75" customHeight="1">
      <c r="A10" s="43"/>
      <c r="B10" s="43" t="s">
        <v>327</v>
      </c>
      <c r="C10" s="43"/>
      <c r="D10" s="43"/>
      <c r="E10" s="43"/>
      <c r="F10" s="64"/>
      <c r="G10" s="64"/>
      <c r="H10" s="64"/>
    </row>
    <row r="11" spans="1:8" ht="21.75" customHeight="1">
      <c r="A11" s="43"/>
      <c r="B11" s="43" t="s">
        <v>308</v>
      </c>
      <c r="C11" s="43"/>
      <c r="D11" s="43"/>
      <c r="E11" s="43"/>
      <c r="F11" s="64"/>
      <c r="G11" s="64"/>
      <c r="H11" s="64"/>
    </row>
    <row r="12" spans="1:8" ht="21.75" customHeight="1">
      <c r="A12" s="43"/>
      <c r="B12" s="43" t="s">
        <v>328</v>
      </c>
      <c r="C12" s="43"/>
      <c r="D12" s="43"/>
      <c r="E12" s="40"/>
      <c r="F12" s="64"/>
      <c r="G12" s="64"/>
      <c r="H12" s="64"/>
    </row>
    <row r="13" spans="1:8" ht="73.5" customHeight="1">
      <c r="A13" s="40" t="s">
        <v>329</v>
      </c>
      <c r="B13" s="72" t="s">
        <v>294</v>
      </c>
      <c r="C13" s="73"/>
      <c r="D13" s="73"/>
      <c r="E13" s="73"/>
      <c r="F13" s="73"/>
      <c r="G13" s="73"/>
      <c r="H13" s="73"/>
    </row>
    <row r="14" spans="1:8" ht="21.75" customHeight="1">
      <c r="A14" s="43" t="s">
        <v>330</v>
      </c>
      <c r="B14" s="40" t="s">
        <v>331</v>
      </c>
      <c r="C14" s="40" t="s">
        <v>297</v>
      </c>
      <c r="D14" s="40"/>
      <c r="E14" s="40" t="s">
        <v>298</v>
      </c>
      <c r="F14" s="40"/>
      <c r="G14" s="40" t="s">
        <v>299</v>
      </c>
      <c r="H14" s="40"/>
    </row>
    <row r="15" spans="1:8" ht="21.75" customHeight="1">
      <c r="A15" s="40"/>
      <c r="B15" s="40" t="s">
        <v>332</v>
      </c>
      <c r="C15" s="40" t="s">
        <v>301</v>
      </c>
      <c r="D15" s="40"/>
      <c r="E15" s="65" t="s">
        <v>302</v>
      </c>
      <c r="F15" s="74"/>
      <c r="G15" s="74"/>
      <c r="H15" s="74"/>
    </row>
    <row r="16" spans="1:8" ht="21.75" customHeight="1">
      <c r="A16" s="40"/>
      <c r="B16" s="40"/>
      <c r="C16" s="40"/>
      <c r="D16" s="40"/>
      <c r="E16" s="65" t="s">
        <v>303</v>
      </c>
      <c r="F16" s="74"/>
      <c r="G16" s="74"/>
      <c r="H16" s="74"/>
    </row>
    <row r="17" spans="1:8" ht="21.75" customHeight="1">
      <c r="A17" s="40"/>
      <c r="B17" s="40"/>
      <c r="C17" s="40"/>
      <c r="D17" s="40"/>
      <c r="E17" s="65" t="s">
        <v>304</v>
      </c>
      <c r="F17" s="74"/>
      <c r="G17" s="74"/>
      <c r="H17" s="74"/>
    </row>
    <row r="18" spans="1:8" ht="21.75" customHeight="1">
      <c r="A18" s="40"/>
      <c r="B18" s="40"/>
      <c r="C18" s="43" t="s">
        <v>305</v>
      </c>
      <c r="D18" s="43"/>
      <c r="E18" s="65" t="s">
        <v>302</v>
      </c>
      <c r="F18" s="74"/>
      <c r="G18" s="74"/>
      <c r="H18" s="74"/>
    </row>
    <row r="19" spans="1:8" ht="21.75" customHeight="1">
      <c r="A19" s="40"/>
      <c r="B19" s="40"/>
      <c r="C19" s="43"/>
      <c r="D19" s="43"/>
      <c r="E19" s="65" t="s">
        <v>303</v>
      </c>
      <c r="F19" s="74"/>
      <c r="G19" s="75"/>
      <c r="H19" s="75"/>
    </row>
    <row r="20" spans="1:8" ht="21.75" customHeight="1">
      <c r="A20" s="40"/>
      <c r="B20" s="40"/>
      <c r="C20" s="43"/>
      <c r="D20" s="43"/>
      <c r="E20" s="65" t="s">
        <v>304</v>
      </c>
      <c r="F20" s="76"/>
      <c r="G20" s="74"/>
      <c r="H20" s="74"/>
    </row>
    <row r="21" spans="1:8" ht="21.75" customHeight="1">
      <c r="A21" s="40"/>
      <c r="B21" s="40"/>
      <c r="C21" s="43" t="s">
        <v>306</v>
      </c>
      <c r="D21" s="43"/>
      <c r="E21" s="65" t="s">
        <v>302</v>
      </c>
      <c r="F21" s="76"/>
      <c r="G21" s="74"/>
      <c r="H21" s="74"/>
    </row>
    <row r="22" spans="1:8" ht="21.75" customHeight="1">
      <c r="A22" s="40"/>
      <c r="B22" s="40"/>
      <c r="C22" s="43"/>
      <c r="D22" s="43"/>
      <c r="E22" s="65" t="s">
        <v>303</v>
      </c>
      <c r="F22" s="74"/>
      <c r="G22" s="77"/>
      <c r="H22" s="77"/>
    </row>
    <row r="23" spans="1:8" ht="21.75" customHeight="1">
      <c r="A23" s="40"/>
      <c r="B23" s="40"/>
      <c r="C23" s="43"/>
      <c r="D23" s="43"/>
      <c r="E23" s="65" t="s">
        <v>304</v>
      </c>
      <c r="F23" s="74"/>
      <c r="G23" s="74"/>
      <c r="H23" s="74"/>
    </row>
    <row r="24" spans="1:8" ht="21.75" customHeight="1">
      <c r="A24" s="40"/>
      <c r="B24" s="40"/>
      <c r="C24" s="43" t="s">
        <v>307</v>
      </c>
      <c r="D24" s="43"/>
      <c r="E24" s="65" t="s">
        <v>302</v>
      </c>
      <c r="F24" s="74"/>
      <c r="G24" s="74"/>
      <c r="H24" s="74"/>
    </row>
    <row r="25" spans="1:8" ht="21.75" customHeight="1">
      <c r="A25" s="40"/>
      <c r="B25" s="40"/>
      <c r="C25" s="43"/>
      <c r="D25" s="43"/>
      <c r="E25" s="65" t="s">
        <v>303</v>
      </c>
      <c r="F25" s="74"/>
      <c r="G25" s="74"/>
      <c r="H25" s="74"/>
    </row>
    <row r="26" spans="1:8" ht="21.75" customHeight="1">
      <c r="A26" s="40"/>
      <c r="B26" s="40"/>
      <c r="C26" s="43"/>
      <c r="D26" s="43"/>
      <c r="E26" s="65" t="s">
        <v>304</v>
      </c>
      <c r="F26" s="74"/>
      <c r="G26" s="74"/>
      <c r="H26" s="74"/>
    </row>
    <row r="27" spans="1:8" ht="21.75" customHeight="1">
      <c r="A27" s="40"/>
      <c r="B27" s="40"/>
      <c r="C27" s="43" t="s">
        <v>308</v>
      </c>
      <c r="D27" s="43"/>
      <c r="E27" s="74"/>
      <c r="F27" s="74"/>
      <c r="G27" s="74"/>
      <c r="H27" s="74"/>
    </row>
    <row r="28" spans="1:8" ht="21.75" customHeight="1">
      <c r="A28" s="40"/>
      <c r="B28" s="40" t="s">
        <v>333</v>
      </c>
      <c r="C28" s="43" t="s">
        <v>310</v>
      </c>
      <c r="D28" s="43"/>
      <c r="E28" s="65" t="s">
        <v>302</v>
      </c>
      <c r="F28" s="74"/>
      <c r="G28" s="74"/>
      <c r="H28" s="74"/>
    </row>
    <row r="29" spans="1:8" ht="21.75" customHeight="1">
      <c r="A29" s="40"/>
      <c r="B29" s="40"/>
      <c r="C29" s="43"/>
      <c r="D29" s="43"/>
      <c r="E29" s="65" t="s">
        <v>303</v>
      </c>
      <c r="F29" s="74"/>
      <c r="G29" s="74"/>
      <c r="H29" s="74"/>
    </row>
    <row r="30" spans="1:8" ht="21.75" customHeight="1">
      <c r="A30" s="40"/>
      <c r="B30" s="40"/>
      <c r="C30" s="43"/>
      <c r="D30" s="43"/>
      <c r="E30" s="65" t="s">
        <v>304</v>
      </c>
      <c r="F30" s="74"/>
      <c r="G30" s="74"/>
      <c r="H30" s="74"/>
    </row>
    <row r="31" spans="1:8" ht="21.75" customHeight="1">
      <c r="A31" s="40"/>
      <c r="B31" s="40"/>
      <c r="C31" s="43" t="s">
        <v>311</v>
      </c>
      <c r="D31" s="43"/>
      <c r="E31" s="65" t="s">
        <v>302</v>
      </c>
      <c r="F31" s="74"/>
      <c r="G31" s="74"/>
      <c r="H31" s="74"/>
    </row>
    <row r="32" spans="1:8" ht="21.75" customHeight="1">
      <c r="A32" s="40"/>
      <c r="B32" s="40"/>
      <c r="C32" s="43"/>
      <c r="D32" s="43"/>
      <c r="E32" s="65" t="s">
        <v>303</v>
      </c>
      <c r="F32" s="74"/>
      <c r="G32" s="74"/>
      <c r="H32" s="74"/>
    </row>
    <row r="33" spans="1:8" ht="21.75" customHeight="1">
      <c r="A33" s="40"/>
      <c r="B33" s="40"/>
      <c r="C33" s="43"/>
      <c r="D33" s="43"/>
      <c r="E33" s="65" t="s">
        <v>304</v>
      </c>
      <c r="F33" s="74"/>
      <c r="G33" s="74"/>
      <c r="H33" s="74"/>
    </row>
    <row r="34" spans="1:8" ht="21.75" customHeight="1">
      <c r="A34" s="40"/>
      <c r="B34" s="40"/>
      <c r="C34" s="43" t="s">
        <v>312</v>
      </c>
      <c r="D34" s="43"/>
      <c r="E34" s="65" t="s">
        <v>302</v>
      </c>
      <c r="F34" s="74"/>
      <c r="G34" s="74"/>
      <c r="H34" s="74"/>
    </row>
    <row r="35" spans="1:8" ht="21.75" customHeight="1">
      <c r="A35" s="40"/>
      <c r="B35" s="40"/>
      <c r="C35" s="43"/>
      <c r="D35" s="43"/>
      <c r="E35" s="65" t="s">
        <v>303</v>
      </c>
      <c r="F35" s="74"/>
      <c r="G35" s="74"/>
      <c r="H35" s="74"/>
    </row>
    <row r="36" spans="1:8" ht="21.75" customHeight="1">
      <c r="A36" s="40"/>
      <c r="B36" s="40"/>
      <c r="C36" s="43"/>
      <c r="D36" s="43"/>
      <c r="E36" s="65" t="s">
        <v>304</v>
      </c>
      <c r="F36" s="74"/>
      <c r="G36" s="74"/>
      <c r="H36" s="74"/>
    </row>
    <row r="37" spans="1:8" ht="21.75" customHeight="1">
      <c r="A37" s="40"/>
      <c r="B37" s="40"/>
      <c r="C37" s="43" t="s">
        <v>313</v>
      </c>
      <c r="D37" s="43"/>
      <c r="E37" s="65" t="s">
        <v>302</v>
      </c>
      <c r="F37" s="74"/>
      <c r="G37" s="74"/>
      <c r="H37" s="74"/>
    </row>
    <row r="38" spans="1:8" ht="21.75" customHeight="1">
      <c r="A38" s="40"/>
      <c r="B38" s="40"/>
      <c r="C38" s="43"/>
      <c r="D38" s="43"/>
      <c r="E38" s="65" t="s">
        <v>303</v>
      </c>
      <c r="F38" s="74"/>
      <c r="G38" s="74"/>
      <c r="H38" s="74"/>
    </row>
    <row r="39" spans="1:8" ht="21.75" customHeight="1">
      <c r="A39" s="40"/>
      <c r="B39" s="40"/>
      <c r="C39" s="43"/>
      <c r="D39" s="43"/>
      <c r="E39" s="65" t="s">
        <v>304</v>
      </c>
      <c r="F39" s="74"/>
      <c r="G39" s="74"/>
      <c r="H39" s="74"/>
    </row>
    <row r="40" spans="1:8" ht="21.75" customHeight="1">
      <c r="A40" s="40"/>
      <c r="B40" s="40"/>
      <c r="C40" s="43" t="s">
        <v>308</v>
      </c>
      <c r="D40" s="43"/>
      <c r="E40" s="74"/>
      <c r="F40" s="74"/>
      <c r="G40" s="74"/>
      <c r="H40" s="74"/>
    </row>
    <row r="41" spans="1:8" ht="21.75" customHeight="1">
      <c r="A41" s="40"/>
      <c r="B41" s="43" t="s">
        <v>334</v>
      </c>
      <c r="C41" s="43" t="s">
        <v>315</v>
      </c>
      <c r="D41" s="43"/>
      <c r="E41" s="65" t="s">
        <v>302</v>
      </c>
      <c r="F41" s="74"/>
      <c r="G41" s="74"/>
      <c r="H41" s="74"/>
    </row>
    <row r="42" spans="1:8" ht="21.75" customHeight="1">
      <c r="A42" s="40"/>
      <c r="B42" s="43"/>
      <c r="C42" s="43"/>
      <c r="D42" s="43"/>
      <c r="E42" s="65" t="s">
        <v>303</v>
      </c>
      <c r="F42" s="74"/>
      <c r="G42" s="74"/>
      <c r="H42" s="74"/>
    </row>
    <row r="43" spans="1:8" ht="21.75" customHeight="1">
      <c r="A43" s="40"/>
      <c r="B43" s="43"/>
      <c r="C43" s="43"/>
      <c r="D43" s="43"/>
      <c r="E43" s="65" t="s">
        <v>304</v>
      </c>
      <c r="F43" s="74"/>
      <c r="G43" s="74"/>
      <c r="H43" s="74"/>
    </row>
    <row r="44" spans="1:8" ht="21.75" customHeight="1">
      <c r="A44" s="40"/>
      <c r="B44" s="43"/>
      <c r="C44" s="43" t="s">
        <v>308</v>
      </c>
      <c r="D44" s="43"/>
      <c r="E44" s="74"/>
      <c r="F44" s="74"/>
      <c r="G44" s="74"/>
      <c r="H44" s="74"/>
    </row>
    <row r="45" spans="1:8" s="70" customFormat="1" ht="24" customHeight="1">
      <c r="A45" s="66" t="s">
        <v>335</v>
      </c>
      <c r="B45" s="66"/>
      <c r="C45" s="66"/>
      <c r="D45" s="66"/>
      <c r="E45" s="66"/>
      <c r="F45" s="66"/>
      <c r="G45" s="66"/>
      <c r="H45" s="66"/>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E7" sqref="E7"/>
    </sheetView>
  </sheetViews>
  <sheetFormatPr defaultColWidth="12" defaultRowHeight="11.25"/>
  <cols>
    <col min="1" max="2" width="8.16015625" style="30" customWidth="1"/>
    <col min="3" max="3" width="16.5" style="30" customWidth="1"/>
    <col min="4" max="4" width="32.5" style="30" customWidth="1"/>
    <col min="5" max="5" width="26.16015625" style="30" customWidth="1"/>
    <col min="6" max="6" width="16.5" style="30" customWidth="1"/>
    <col min="7" max="7" width="16.83203125" style="30" customWidth="1"/>
    <col min="8" max="8" width="16.5" style="30" customWidth="1"/>
    <col min="9" max="9" width="26.16015625" style="30" customWidth="1"/>
    <col min="10" max="16384" width="12" style="30" customWidth="1"/>
  </cols>
  <sheetData>
    <row r="1" spans="1:4" ht="16.5" customHeight="1">
      <c r="A1" s="31" t="s">
        <v>43</v>
      </c>
      <c r="B1" s="32"/>
      <c r="C1" s="32"/>
      <c r="D1" s="32"/>
    </row>
    <row r="2" spans="1:9" ht="33.75" customHeight="1">
      <c r="A2" s="33" t="s">
        <v>44</v>
      </c>
      <c r="B2" s="33"/>
      <c r="C2" s="33"/>
      <c r="D2" s="33"/>
      <c r="E2" s="33"/>
      <c r="F2" s="33"/>
      <c r="G2" s="33"/>
      <c r="H2" s="33"/>
      <c r="I2" s="33"/>
    </row>
    <row r="3" spans="1:9" ht="14.25" customHeight="1">
      <c r="A3" s="34"/>
      <c r="B3" s="34"/>
      <c r="C3" s="34"/>
      <c r="D3" s="34"/>
      <c r="E3" s="34"/>
      <c r="F3" s="34"/>
      <c r="G3" s="34"/>
      <c r="H3" s="34"/>
      <c r="I3" s="34"/>
    </row>
    <row r="4" spans="1:4" ht="21.75" customHeight="1">
      <c r="A4" s="35"/>
      <c r="B4" s="36"/>
      <c r="C4" s="37"/>
      <c r="D4" s="37"/>
    </row>
    <row r="5" spans="1:9" ht="21.75" customHeight="1">
      <c r="A5" s="38" t="s">
        <v>282</v>
      </c>
      <c r="B5" s="39"/>
      <c r="C5" s="39"/>
      <c r="D5" s="40"/>
      <c r="E5" s="40"/>
      <c r="F5" s="40"/>
      <c r="G5" s="40"/>
      <c r="H5" s="40"/>
      <c r="I5" s="40"/>
    </row>
    <row r="6" spans="1:9" ht="21.75" customHeight="1">
      <c r="A6" s="41" t="s">
        <v>283</v>
      </c>
      <c r="B6" s="42"/>
      <c r="C6" s="42"/>
      <c r="D6" s="43"/>
      <c r="E6" s="43"/>
      <c r="F6" s="41" t="s">
        <v>284</v>
      </c>
      <c r="G6" s="44"/>
      <c r="H6" s="40"/>
      <c r="I6" s="40"/>
    </row>
    <row r="7" spans="1:9" ht="21.75" customHeight="1">
      <c r="A7" s="45" t="s">
        <v>285</v>
      </c>
      <c r="B7" s="46"/>
      <c r="C7" s="47"/>
      <c r="D7" s="48" t="s">
        <v>286</v>
      </c>
      <c r="E7" s="48"/>
      <c r="F7" s="49" t="s">
        <v>287</v>
      </c>
      <c r="G7" s="50"/>
      <c r="H7" s="51"/>
      <c r="I7" s="67"/>
    </row>
    <row r="8" spans="1:9" ht="21.75" customHeight="1">
      <c r="A8" s="52"/>
      <c r="B8" s="53"/>
      <c r="C8" s="54"/>
      <c r="D8" s="48" t="s">
        <v>288</v>
      </c>
      <c r="E8" s="48"/>
      <c r="F8" s="49" t="s">
        <v>288</v>
      </c>
      <c r="G8" s="50"/>
      <c r="H8" s="51"/>
      <c r="I8" s="67"/>
    </row>
    <row r="9" spans="1:9" ht="21.75" customHeight="1">
      <c r="A9" s="55"/>
      <c r="B9" s="56"/>
      <c r="C9" s="57"/>
      <c r="D9" s="48" t="s">
        <v>289</v>
      </c>
      <c r="E9" s="48"/>
      <c r="F9" s="49" t="s">
        <v>290</v>
      </c>
      <c r="G9" s="50"/>
      <c r="H9" s="51"/>
      <c r="I9" s="67"/>
    </row>
    <row r="10" spans="1:9" ht="21.75" customHeight="1">
      <c r="A10" s="40" t="s">
        <v>291</v>
      </c>
      <c r="B10" s="43" t="s">
        <v>292</v>
      </c>
      <c r="C10" s="43"/>
      <c r="D10" s="43"/>
      <c r="E10" s="43"/>
      <c r="F10" s="41" t="s">
        <v>293</v>
      </c>
      <c r="G10" s="42"/>
      <c r="H10" s="42"/>
      <c r="I10" s="44"/>
    </row>
    <row r="11" spans="1:9" ht="100.5" customHeight="1">
      <c r="A11" s="58"/>
      <c r="B11" s="59" t="s">
        <v>294</v>
      </c>
      <c r="C11" s="59"/>
      <c r="D11" s="59"/>
      <c r="E11" s="59"/>
      <c r="F11" s="60" t="s">
        <v>294</v>
      </c>
      <c r="G11" s="61"/>
      <c r="H11" s="62"/>
      <c r="I11" s="68"/>
    </row>
    <row r="12" spans="1:9" ht="24">
      <c r="A12" s="43" t="s">
        <v>295</v>
      </c>
      <c r="B12" s="63" t="s">
        <v>296</v>
      </c>
      <c r="C12" s="43" t="s">
        <v>297</v>
      </c>
      <c r="D12" s="43" t="s">
        <v>298</v>
      </c>
      <c r="E12" s="43" t="s">
        <v>299</v>
      </c>
      <c r="F12" s="43" t="s">
        <v>297</v>
      </c>
      <c r="G12" s="43" t="s">
        <v>298</v>
      </c>
      <c r="H12" s="43"/>
      <c r="I12" s="43" t="s">
        <v>299</v>
      </c>
    </row>
    <row r="13" spans="1:9" ht="21.75" customHeight="1">
      <c r="A13" s="43"/>
      <c r="B13" s="43" t="s">
        <v>300</v>
      </c>
      <c r="C13" s="43" t="s">
        <v>301</v>
      </c>
      <c r="D13" s="48" t="s">
        <v>302</v>
      </c>
      <c r="E13" s="64"/>
      <c r="F13" s="43" t="s">
        <v>301</v>
      </c>
      <c r="G13" s="65" t="s">
        <v>302</v>
      </c>
      <c r="H13" s="65"/>
      <c r="I13" s="64"/>
    </row>
    <row r="14" spans="1:9" ht="21.75" customHeight="1">
      <c r="A14" s="43"/>
      <c r="B14" s="40"/>
      <c r="C14" s="43"/>
      <c r="D14" s="48" t="s">
        <v>303</v>
      </c>
      <c r="E14" s="64"/>
      <c r="F14" s="43"/>
      <c r="G14" s="65" t="s">
        <v>303</v>
      </c>
      <c r="H14" s="65"/>
      <c r="I14" s="64"/>
    </row>
    <row r="15" spans="1:9" ht="21.75" customHeight="1">
      <c r="A15" s="43"/>
      <c r="B15" s="40"/>
      <c r="C15" s="43"/>
      <c r="D15" s="48" t="s">
        <v>304</v>
      </c>
      <c r="E15" s="64"/>
      <c r="F15" s="43"/>
      <c r="G15" s="65" t="s">
        <v>304</v>
      </c>
      <c r="H15" s="65"/>
      <c r="I15" s="64"/>
    </row>
    <row r="16" spans="1:9" ht="21.75" customHeight="1">
      <c r="A16" s="43"/>
      <c r="B16" s="40"/>
      <c r="C16" s="43" t="s">
        <v>305</v>
      </c>
      <c r="D16" s="48" t="s">
        <v>302</v>
      </c>
      <c r="E16" s="64"/>
      <c r="F16" s="43" t="s">
        <v>305</v>
      </c>
      <c r="G16" s="65" t="s">
        <v>302</v>
      </c>
      <c r="H16" s="65"/>
      <c r="I16" s="64"/>
    </row>
    <row r="17" spans="1:9" ht="21.75" customHeight="1">
      <c r="A17" s="43"/>
      <c r="B17" s="40"/>
      <c r="C17" s="43"/>
      <c r="D17" s="48" t="s">
        <v>303</v>
      </c>
      <c r="E17" s="64"/>
      <c r="F17" s="43"/>
      <c r="G17" s="65" t="s">
        <v>303</v>
      </c>
      <c r="H17" s="65"/>
      <c r="I17" s="64"/>
    </row>
    <row r="18" spans="1:9" ht="21.75" customHeight="1">
      <c r="A18" s="43"/>
      <c r="B18" s="40"/>
      <c r="C18" s="43"/>
      <c r="D18" s="48" t="s">
        <v>304</v>
      </c>
      <c r="E18" s="64"/>
      <c r="F18" s="43"/>
      <c r="G18" s="65" t="s">
        <v>304</v>
      </c>
      <c r="H18" s="65"/>
      <c r="I18" s="64"/>
    </row>
    <row r="19" spans="1:9" ht="21.75" customHeight="1">
      <c r="A19" s="43"/>
      <c r="B19" s="40"/>
      <c r="C19" s="43" t="s">
        <v>306</v>
      </c>
      <c r="D19" s="48" t="s">
        <v>302</v>
      </c>
      <c r="E19" s="64"/>
      <c r="F19" s="43" t="s">
        <v>306</v>
      </c>
      <c r="G19" s="65" t="s">
        <v>302</v>
      </c>
      <c r="H19" s="65"/>
      <c r="I19" s="64"/>
    </row>
    <row r="20" spans="1:9" ht="21.75" customHeight="1">
      <c r="A20" s="43"/>
      <c r="B20" s="40"/>
      <c r="C20" s="43"/>
      <c r="D20" s="48" t="s">
        <v>303</v>
      </c>
      <c r="E20" s="64"/>
      <c r="F20" s="43"/>
      <c r="G20" s="65" t="s">
        <v>303</v>
      </c>
      <c r="H20" s="65"/>
      <c r="I20" s="64"/>
    </row>
    <row r="21" spans="1:9" ht="21.75" customHeight="1">
      <c r="A21" s="43"/>
      <c r="B21" s="40"/>
      <c r="C21" s="43"/>
      <c r="D21" s="48" t="s">
        <v>304</v>
      </c>
      <c r="E21" s="64"/>
      <c r="F21" s="43"/>
      <c r="G21" s="65" t="s">
        <v>304</v>
      </c>
      <c r="H21" s="65"/>
      <c r="I21" s="64"/>
    </row>
    <row r="22" spans="1:9" ht="21.75" customHeight="1">
      <c r="A22" s="43"/>
      <c r="B22" s="40"/>
      <c r="C22" s="43" t="s">
        <v>307</v>
      </c>
      <c r="D22" s="48" t="s">
        <v>302</v>
      </c>
      <c r="E22" s="64"/>
      <c r="F22" s="43" t="s">
        <v>307</v>
      </c>
      <c r="G22" s="65" t="s">
        <v>302</v>
      </c>
      <c r="H22" s="65"/>
      <c r="I22" s="64"/>
    </row>
    <row r="23" spans="1:9" ht="21.75" customHeight="1">
      <c r="A23" s="43"/>
      <c r="B23" s="40"/>
      <c r="C23" s="43"/>
      <c r="D23" s="48" t="s">
        <v>303</v>
      </c>
      <c r="E23" s="64"/>
      <c r="F23" s="43"/>
      <c r="G23" s="65" t="s">
        <v>303</v>
      </c>
      <c r="H23" s="65"/>
      <c r="I23" s="64"/>
    </row>
    <row r="24" spans="1:9" ht="21.75" customHeight="1">
      <c r="A24" s="43"/>
      <c r="B24" s="40"/>
      <c r="C24" s="43"/>
      <c r="D24" s="48" t="s">
        <v>304</v>
      </c>
      <c r="E24" s="64"/>
      <c r="F24" s="43"/>
      <c r="G24" s="65" t="s">
        <v>304</v>
      </c>
      <c r="H24" s="65"/>
      <c r="I24" s="64"/>
    </row>
    <row r="25" spans="1:9" ht="21.75" customHeight="1">
      <c r="A25" s="43"/>
      <c r="B25" s="40"/>
      <c r="C25" s="43" t="s">
        <v>308</v>
      </c>
      <c r="D25" s="64"/>
      <c r="E25" s="43"/>
      <c r="F25" s="43" t="s">
        <v>308</v>
      </c>
      <c r="G25" s="65"/>
      <c r="H25" s="65"/>
      <c r="I25" s="64"/>
    </row>
    <row r="26" spans="1:9" ht="21.75" customHeight="1">
      <c r="A26" s="43"/>
      <c r="B26" s="43" t="s">
        <v>309</v>
      </c>
      <c r="C26" s="43" t="s">
        <v>310</v>
      </c>
      <c r="D26" s="48" t="s">
        <v>302</v>
      </c>
      <c r="E26" s="64"/>
      <c r="F26" s="43" t="s">
        <v>310</v>
      </c>
      <c r="G26" s="65" t="s">
        <v>302</v>
      </c>
      <c r="H26" s="65"/>
      <c r="I26" s="64"/>
    </row>
    <row r="27" spans="1:9" ht="21.75" customHeight="1">
      <c r="A27" s="43"/>
      <c r="B27" s="40"/>
      <c r="C27" s="43"/>
      <c r="D27" s="48" t="s">
        <v>303</v>
      </c>
      <c r="E27" s="64"/>
      <c r="F27" s="43"/>
      <c r="G27" s="65" t="s">
        <v>303</v>
      </c>
      <c r="H27" s="65"/>
      <c r="I27" s="64"/>
    </row>
    <row r="28" spans="1:9" ht="21.75" customHeight="1">
      <c r="A28" s="43"/>
      <c r="B28" s="40"/>
      <c r="C28" s="43"/>
      <c r="D28" s="48" t="s">
        <v>304</v>
      </c>
      <c r="E28" s="64"/>
      <c r="F28" s="43"/>
      <c r="G28" s="65" t="s">
        <v>304</v>
      </c>
      <c r="H28" s="65"/>
      <c r="I28" s="64"/>
    </row>
    <row r="29" spans="1:9" ht="21.75" customHeight="1">
      <c r="A29" s="43"/>
      <c r="B29" s="40"/>
      <c r="C29" s="43" t="s">
        <v>311</v>
      </c>
      <c r="D29" s="48" t="s">
        <v>302</v>
      </c>
      <c r="E29" s="64"/>
      <c r="F29" s="43" t="s">
        <v>311</v>
      </c>
      <c r="G29" s="65" t="s">
        <v>302</v>
      </c>
      <c r="H29" s="65"/>
      <c r="I29" s="64"/>
    </row>
    <row r="30" spans="1:9" ht="21.75" customHeight="1">
      <c r="A30" s="43"/>
      <c r="B30" s="40"/>
      <c r="C30" s="43"/>
      <c r="D30" s="48" t="s">
        <v>303</v>
      </c>
      <c r="E30" s="64"/>
      <c r="F30" s="43"/>
      <c r="G30" s="65" t="s">
        <v>303</v>
      </c>
      <c r="H30" s="65"/>
      <c r="I30" s="64"/>
    </row>
    <row r="31" spans="1:9" ht="21.75" customHeight="1">
      <c r="A31" s="43"/>
      <c r="B31" s="40"/>
      <c r="C31" s="43"/>
      <c r="D31" s="48" t="s">
        <v>304</v>
      </c>
      <c r="E31" s="64"/>
      <c r="F31" s="43"/>
      <c r="G31" s="65" t="s">
        <v>304</v>
      </c>
      <c r="H31" s="65"/>
      <c r="I31" s="64"/>
    </row>
    <row r="32" spans="1:9" ht="21.75" customHeight="1">
      <c r="A32" s="43"/>
      <c r="B32" s="40"/>
      <c r="C32" s="43" t="s">
        <v>312</v>
      </c>
      <c r="D32" s="48" t="s">
        <v>302</v>
      </c>
      <c r="E32" s="64"/>
      <c r="F32" s="43" t="s">
        <v>312</v>
      </c>
      <c r="G32" s="65" t="s">
        <v>302</v>
      </c>
      <c r="H32" s="65"/>
      <c r="I32" s="64"/>
    </row>
    <row r="33" spans="1:9" ht="21.75" customHeight="1">
      <c r="A33" s="43"/>
      <c r="B33" s="40"/>
      <c r="C33" s="43"/>
      <c r="D33" s="48" t="s">
        <v>303</v>
      </c>
      <c r="E33" s="64"/>
      <c r="F33" s="43"/>
      <c r="G33" s="65" t="s">
        <v>303</v>
      </c>
      <c r="H33" s="65"/>
      <c r="I33" s="64"/>
    </row>
    <row r="34" spans="1:9" ht="21.75" customHeight="1">
      <c r="A34" s="43"/>
      <c r="B34" s="40"/>
      <c r="C34" s="43"/>
      <c r="D34" s="48" t="s">
        <v>304</v>
      </c>
      <c r="E34" s="64"/>
      <c r="F34" s="43"/>
      <c r="G34" s="65" t="s">
        <v>304</v>
      </c>
      <c r="H34" s="65"/>
      <c r="I34" s="64"/>
    </row>
    <row r="35" spans="1:9" ht="21.75" customHeight="1">
      <c r="A35" s="43"/>
      <c r="B35" s="40"/>
      <c r="C35" s="43" t="s">
        <v>313</v>
      </c>
      <c r="D35" s="48" t="s">
        <v>302</v>
      </c>
      <c r="E35" s="64"/>
      <c r="F35" s="43" t="s">
        <v>313</v>
      </c>
      <c r="G35" s="65" t="s">
        <v>302</v>
      </c>
      <c r="H35" s="65"/>
      <c r="I35" s="64"/>
    </row>
    <row r="36" spans="1:9" ht="21.75" customHeight="1">
      <c r="A36" s="43"/>
      <c r="B36" s="40"/>
      <c r="C36" s="43"/>
      <c r="D36" s="48" t="s">
        <v>303</v>
      </c>
      <c r="E36" s="64"/>
      <c r="F36" s="43"/>
      <c r="G36" s="65" t="s">
        <v>303</v>
      </c>
      <c r="H36" s="65"/>
      <c r="I36" s="64"/>
    </row>
    <row r="37" spans="1:9" ht="21.75" customHeight="1">
      <c r="A37" s="43"/>
      <c r="B37" s="40"/>
      <c r="C37" s="43"/>
      <c r="D37" s="48" t="s">
        <v>304</v>
      </c>
      <c r="E37" s="64"/>
      <c r="F37" s="43"/>
      <c r="G37" s="65" t="s">
        <v>304</v>
      </c>
      <c r="H37" s="65"/>
      <c r="I37" s="64"/>
    </row>
    <row r="38" spans="1:9" ht="21.75" customHeight="1">
      <c r="A38" s="43"/>
      <c r="B38" s="40"/>
      <c r="C38" s="43" t="s">
        <v>308</v>
      </c>
      <c r="D38" s="64"/>
      <c r="E38" s="64"/>
      <c r="F38" s="43" t="s">
        <v>308</v>
      </c>
      <c r="G38" s="65"/>
      <c r="H38" s="65"/>
      <c r="I38" s="64"/>
    </row>
    <row r="39" spans="1:9" ht="21.75" customHeight="1">
      <c r="A39" s="43"/>
      <c r="B39" s="43" t="s">
        <v>314</v>
      </c>
      <c r="C39" s="43" t="s">
        <v>315</v>
      </c>
      <c r="D39" s="48" t="s">
        <v>302</v>
      </c>
      <c r="E39" s="40"/>
      <c r="F39" s="43" t="s">
        <v>315</v>
      </c>
      <c r="G39" s="65" t="s">
        <v>302</v>
      </c>
      <c r="H39" s="65"/>
      <c r="I39" s="64"/>
    </row>
    <row r="40" spans="1:9" ht="21.75" customHeight="1">
      <c r="A40" s="43"/>
      <c r="B40" s="43"/>
      <c r="C40" s="43"/>
      <c r="D40" s="48" t="s">
        <v>303</v>
      </c>
      <c r="E40" s="43"/>
      <c r="F40" s="43"/>
      <c r="G40" s="65" t="s">
        <v>303</v>
      </c>
      <c r="H40" s="65"/>
      <c r="I40" s="64"/>
    </row>
    <row r="41" spans="1:9" ht="21.75" customHeight="1">
      <c r="A41" s="43"/>
      <c r="B41" s="43"/>
      <c r="C41" s="43"/>
      <c r="D41" s="48" t="s">
        <v>304</v>
      </c>
      <c r="E41" s="43"/>
      <c r="F41" s="43"/>
      <c r="G41" s="65" t="s">
        <v>304</v>
      </c>
      <c r="H41" s="65"/>
      <c r="I41" s="64"/>
    </row>
    <row r="42" spans="1:9" ht="21.75" customHeight="1">
      <c r="A42" s="43"/>
      <c r="B42" s="43"/>
      <c r="C42" s="43" t="s">
        <v>308</v>
      </c>
      <c r="D42" s="64"/>
      <c r="E42" s="43"/>
      <c r="F42" s="43" t="s">
        <v>308</v>
      </c>
      <c r="G42" s="65"/>
      <c r="H42" s="65"/>
      <c r="I42" s="64"/>
    </row>
    <row r="43" spans="1:9" ht="21" customHeight="1">
      <c r="A43" s="66" t="s">
        <v>336</v>
      </c>
      <c r="B43" s="66"/>
      <c r="C43" s="66"/>
      <c r="D43" s="66"/>
      <c r="E43" s="66"/>
      <c r="F43" s="66"/>
      <c r="G43" s="66"/>
      <c r="H43" s="66"/>
      <c r="I43" s="66"/>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tabSelected="1" workbookViewId="0" topLeftCell="A1">
      <selection activeCell="G10" sqref="G10"/>
    </sheetView>
  </sheetViews>
  <sheetFormatPr defaultColWidth="9.33203125" defaultRowHeight="11.25"/>
  <cols>
    <col min="1" max="1" width="7" style="0" customWidth="1"/>
    <col min="2" max="2" width="21.66015625" style="0" customWidth="1"/>
    <col min="3" max="3" width="8.5" style="0" customWidth="1"/>
    <col min="4" max="4" width="7.832031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3.16015625" style="0" customWidth="1"/>
    <col min="12" max="15" width="10.5" style="0" customWidth="1"/>
  </cols>
  <sheetData>
    <row r="1" spans="1:2" ht="24" customHeight="1">
      <c r="A1" s="24" t="s">
        <v>45</v>
      </c>
      <c r="B1" s="24"/>
    </row>
    <row r="2" spans="1:15" s="21" customFormat="1" ht="67.5" customHeight="1">
      <c r="A2" s="25" t="s">
        <v>46</v>
      </c>
      <c r="B2" s="25"/>
      <c r="C2" s="25"/>
      <c r="D2" s="25"/>
      <c r="E2" s="25"/>
      <c r="F2" s="25"/>
      <c r="G2" s="25"/>
      <c r="H2" s="25"/>
      <c r="I2" s="25"/>
      <c r="J2" s="25"/>
      <c r="K2" s="25"/>
      <c r="L2" s="25"/>
      <c r="M2" s="25"/>
      <c r="N2" s="25"/>
      <c r="O2" s="25"/>
    </row>
    <row r="3" spans="1:15" s="21" customFormat="1" ht="24.75" customHeight="1">
      <c r="A3" s="26" t="s">
        <v>6</v>
      </c>
      <c r="B3" s="26" t="s">
        <v>337</v>
      </c>
      <c r="C3" s="26" t="s">
        <v>338</v>
      </c>
      <c r="D3" s="26"/>
      <c r="E3" s="26" t="s">
        <v>339</v>
      </c>
      <c r="F3" s="26"/>
      <c r="G3" s="26" t="s">
        <v>340</v>
      </c>
      <c r="H3" s="26" t="s">
        <v>341</v>
      </c>
      <c r="I3" s="26"/>
      <c r="J3" s="26"/>
      <c r="K3" s="26"/>
      <c r="L3" s="26" t="s">
        <v>342</v>
      </c>
      <c r="M3" s="26"/>
      <c r="N3" s="26"/>
      <c r="O3" s="26"/>
    </row>
    <row r="4" spans="1:15" s="21" customFormat="1" ht="31.5" customHeight="1">
      <c r="A4" s="26"/>
      <c r="B4" s="26"/>
      <c r="C4" s="26" t="s">
        <v>343</v>
      </c>
      <c r="D4" s="26" t="s">
        <v>344</v>
      </c>
      <c r="E4" s="26" t="s">
        <v>343</v>
      </c>
      <c r="F4" s="26" t="s">
        <v>344</v>
      </c>
      <c r="G4" s="26"/>
      <c r="H4" s="26" t="s">
        <v>345</v>
      </c>
      <c r="I4" s="26" t="s">
        <v>346</v>
      </c>
      <c r="J4" s="26" t="s">
        <v>347</v>
      </c>
      <c r="K4" s="26" t="s">
        <v>348</v>
      </c>
      <c r="L4" s="26" t="s">
        <v>345</v>
      </c>
      <c r="M4" s="26" t="s">
        <v>346</v>
      </c>
      <c r="N4" s="26" t="s">
        <v>347</v>
      </c>
      <c r="O4" s="26" t="s">
        <v>348</v>
      </c>
    </row>
    <row r="5" spans="1:15" s="21" customFormat="1" ht="19.5" customHeight="1">
      <c r="A5" s="26">
        <v>1</v>
      </c>
      <c r="B5" s="26" t="s">
        <v>139</v>
      </c>
      <c r="C5" s="26">
        <v>10</v>
      </c>
      <c r="D5" s="26"/>
      <c r="E5" s="26">
        <v>13</v>
      </c>
      <c r="F5" s="26"/>
      <c r="G5" s="26">
        <v>34</v>
      </c>
      <c r="H5" s="26"/>
      <c r="I5" s="29"/>
      <c r="J5" s="26"/>
      <c r="K5" s="29"/>
      <c r="L5" s="26"/>
      <c r="M5" s="26"/>
      <c r="N5" s="26"/>
      <c r="O5" s="26"/>
    </row>
    <row r="6" spans="1:15" s="21" customFormat="1" ht="19.5" customHeight="1">
      <c r="A6" s="26">
        <v>2</v>
      </c>
      <c r="B6" s="26" t="s">
        <v>140</v>
      </c>
      <c r="C6" s="26"/>
      <c r="D6" s="26">
        <v>6</v>
      </c>
      <c r="E6" s="26"/>
      <c r="F6" s="26">
        <v>6</v>
      </c>
      <c r="G6" s="26"/>
      <c r="H6" s="26"/>
      <c r="I6" s="29"/>
      <c r="J6" s="26"/>
      <c r="K6" s="29"/>
      <c r="L6" s="26"/>
      <c r="M6" s="26"/>
      <c r="N6" s="26"/>
      <c r="O6" s="26"/>
    </row>
    <row r="7" spans="1:15" s="21" customFormat="1" ht="19.5" customHeight="1">
      <c r="A7" s="26">
        <v>3</v>
      </c>
      <c r="B7" s="26" t="s">
        <v>142</v>
      </c>
      <c r="C7" s="26"/>
      <c r="D7" s="26">
        <v>8</v>
      </c>
      <c r="E7" s="26"/>
      <c r="F7" s="26">
        <v>8</v>
      </c>
      <c r="G7" s="26"/>
      <c r="H7" s="26"/>
      <c r="I7" s="29"/>
      <c r="J7" s="26"/>
      <c r="K7" s="29"/>
      <c r="L7" s="26"/>
      <c r="M7" s="26"/>
      <c r="N7" s="26"/>
      <c r="O7" s="26"/>
    </row>
    <row r="8" spans="1:15" s="21" customFormat="1" ht="19.5" customHeight="1">
      <c r="A8" s="26">
        <v>4</v>
      </c>
      <c r="B8" s="26" t="s">
        <v>349</v>
      </c>
      <c r="C8" s="26"/>
      <c r="D8" s="26">
        <v>9</v>
      </c>
      <c r="E8" s="26"/>
      <c r="F8" s="26">
        <v>9</v>
      </c>
      <c r="G8" s="26"/>
      <c r="H8" s="26"/>
      <c r="I8" s="29"/>
      <c r="J8" s="26"/>
      <c r="K8" s="29"/>
      <c r="L8" s="26"/>
      <c r="M8" s="26"/>
      <c r="N8" s="26"/>
      <c r="O8" s="26"/>
    </row>
    <row r="9" spans="1:15" s="21" customFormat="1" ht="19.5" customHeight="1">
      <c r="A9" s="26">
        <v>5</v>
      </c>
      <c r="B9" s="26"/>
      <c r="C9" s="26"/>
      <c r="D9" s="26"/>
      <c r="E9" s="26"/>
      <c r="F9" s="26"/>
      <c r="G9" s="26"/>
      <c r="H9" s="26"/>
      <c r="I9" s="29"/>
      <c r="J9" s="26"/>
      <c r="K9" s="29"/>
      <c r="L9" s="26"/>
      <c r="M9" s="26"/>
      <c r="N9" s="26"/>
      <c r="O9" s="26"/>
    </row>
    <row r="10" spans="1:15" s="21" customFormat="1" ht="19.5" customHeight="1">
      <c r="A10" s="26">
        <v>6</v>
      </c>
      <c r="B10" s="26"/>
      <c r="C10" s="26"/>
      <c r="D10" s="26"/>
      <c r="E10" s="26"/>
      <c r="F10" s="26"/>
      <c r="G10" s="26"/>
      <c r="H10" s="26"/>
      <c r="I10" s="29"/>
      <c r="J10" s="26"/>
      <c r="K10" s="29"/>
      <c r="L10" s="26"/>
      <c r="M10" s="26"/>
      <c r="N10" s="26"/>
      <c r="O10" s="26"/>
    </row>
    <row r="11" spans="1:15" s="21" customFormat="1" ht="19.5" customHeight="1">
      <c r="A11" s="26">
        <v>7</v>
      </c>
      <c r="B11" s="26"/>
      <c r="C11" s="26"/>
      <c r="D11" s="26"/>
      <c r="E11" s="26"/>
      <c r="F11" s="26"/>
      <c r="G11" s="26"/>
      <c r="H11" s="26"/>
      <c r="I11" s="29"/>
      <c r="J11" s="26"/>
      <c r="K11" s="29"/>
      <c r="L11" s="26"/>
      <c r="M11" s="26"/>
      <c r="N11" s="26"/>
      <c r="O11" s="26"/>
    </row>
    <row r="12" spans="1:15" s="21" customFormat="1" ht="19.5" customHeight="1">
      <c r="A12" s="26">
        <v>8</v>
      </c>
      <c r="B12" s="26"/>
      <c r="C12" s="26"/>
      <c r="D12" s="26"/>
      <c r="E12" s="26"/>
      <c r="F12" s="26"/>
      <c r="G12" s="26"/>
      <c r="H12" s="26"/>
      <c r="I12" s="29"/>
      <c r="J12" s="26"/>
      <c r="K12" s="29"/>
      <c r="L12" s="26"/>
      <c r="M12" s="26"/>
      <c r="N12" s="26"/>
      <c r="O12" s="26"/>
    </row>
    <row r="13" spans="1:15" s="21" customFormat="1" ht="19.5" customHeight="1">
      <c r="A13" s="26">
        <v>9</v>
      </c>
      <c r="B13" s="26"/>
      <c r="C13" s="26"/>
      <c r="D13" s="26"/>
      <c r="E13" s="26"/>
      <c r="F13" s="26"/>
      <c r="G13" s="26"/>
      <c r="H13" s="26"/>
      <c r="I13" s="29"/>
      <c r="J13" s="26"/>
      <c r="K13" s="29"/>
      <c r="L13" s="26"/>
      <c r="M13" s="26"/>
      <c r="N13" s="26"/>
      <c r="O13" s="26"/>
    </row>
    <row r="14" spans="1:15" s="21" customFormat="1" ht="19.5" customHeight="1">
      <c r="A14" s="26">
        <v>10</v>
      </c>
      <c r="B14" s="26"/>
      <c r="C14" s="26"/>
      <c r="D14" s="26"/>
      <c r="E14" s="26"/>
      <c r="F14" s="26"/>
      <c r="G14" s="26"/>
      <c r="H14" s="26"/>
      <c r="I14" s="29"/>
      <c r="J14" s="26"/>
      <c r="K14" s="29"/>
      <c r="L14" s="26"/>
      <c r="M14" s="26"/>
      <c r="N14" s="26"/>
      <c r="O14" s="26"/>
    </row>
    <row r="15" spans="1:15" s="21" customFormat="1" ht="19.5" customHeight="1">
      <c r="A15" s="26">
        <v>11</v>
      </c>
      <c r="B15" s="26"/>
      <c r="C15" s="26"/>
      <c r="D15" s="26"/>
      <c r="E15" s="26"/>
      <c r="F15" s="26"/>
      <c r="G15" s="26"/>
      <c r="H15" s="26"/>
      <c r="I15" s="29"/>
      <c r="J15" s="26"/>
      <c r="K15" s="29"/>
      <c r="L15" s="26"/>
      <c r="M15" s="26"/>
      <c r="N15" s="26"/>
      <c r="O15" s="26"/>
    </row>
    <row r="16" spans="1:15" s="21" customFormat="1" ht="19.5" customHeight="1">
      <c r="A16" s="26">
        <v>12</v>
      </c>
      <c r="B16" s="26"/>
      <c r="C16" s="26"/>
      <c r="D16" s="26"/>
      <c r="E16" s="26"/>
      <c r="F16" s="26"/>
      <c r="G16" s="26"/>
      <c r="H16" s="26"/>
      <c r="I16" s="29"/>
      <c r="J16" s="26"/>
      <c r="K16" s="29"/>
      <c r="L16" s="26"/>
      <c r="M16" s="26"/>
      <c r="N16" s="26"/>
      <c r="O16" s="26"/>
    </row>
    <row r="17" spans="1:15" s="21" customFormat="1" ht="19.5" customHeight="1">
      <c r="A17" s="26">
        <v>13</v>
      </c>
      <c r="B17" s="26"/>
      <c r="C17" s="26"/>
      <c r="D17" s="26"/>
      <c r="E17" s="26"/>
      <c r="F17" s="26"/>
      <c r="G17" s="26"/>
      <c r="H17" s="26"/>
      <c r="I17" s="29"/>
      <c r="J17" s="26"/>
      <c r="K17" s="29"/>
      <c r="L17" s="26"/>
      <c r="M17" s="26"/>
      <c r="N17" s="26"/>
      <c r="O17" s="26"/>
    </row>
    <row r="18" spans="1:15" s="21" customFormat="1" ht="19.5" customHeight="1">
      <c r="A18" s="26">
        <v>14</v>
      </c>
      <c r="B18" s="26"/>
      <c r="C18" s="26"/>
      <c r="D18" s="26"/>
      <c r="E18" s="26"/>
      <c r="F18" s="26"/>
      <c r="G18" s="26"/>
      <c r="H18" s="26"/>
      <c r="I18" s="29"/>
      <c r="J18" s="26"/>
      <c r="K18" s="29"/>
      <c r="L18" s="26"/>
      <c r="M18" s="26"/>
      <c r="N18" s="26"/>
      <c r="O18" s="26"/>
    </row>
    <row r="19" spans="1:15" s="22" customFormat="1" ht="19.5" customHeight="1">
      <c r="A19" s="26"/>
      <c r="B19" s="26" t="s">
        <v>127</v>
      </c>
      <c r="C19" s="26">
        <f>SUM(C5:C18)</f>
        <v>10</v>
      </c>
      <c r="D19" s="26">
        <f aca="true" t="shared" si="0" ref="D19:O19">SUM(D5:D18)</f>
        <v>23</v>
      </c>
      <c r="E19" s="26">
        <f t="shared" si="0"/>
        <v>13</v>
      </c>
      <c r="F19" s="26">
        <f t="shared" si="0"/>
        <v>23</v>
      </c>
      <c r="G19" s="26">
        <f t="shared" si="0"/>
        <v>34</v>
      </c>
      <c r="H19" s="26">
        <f t="shared" si="0"/>
        <v>0</v>
      </c>
      <c r="I19" s="26">
        <f t="shared" si="0"/>
        <v>0</v>
      </c>
      <c r="J19" s="26">
        <f t="shared" si="0"/>
        <v>0</v>
      </c>
      <c r="K19" s="26">
        <f t="shared" si="0"/>
        <v>0</v>
      </c>
      <c r="L19" s="26">
        <f t="shared" si="0"/>
        <v>0</v>
      </c>
      <c r="M19" s="26">
        <f t="shared" si="0"/>
        <v>0</v>
      </c>
      <c r="N19" s="26">
        <f t="shared" si="0"/>
        <v>0</v>
      </c>
      <c r="O19" s="26">
        <f t="shared" si="0"/>
        <v>0</v>
      </c>
    </row>
    <row r="20" spans="1:15" s="22" customFormat="1" ht="24.75" customHeight="1">
      <c r="A20" s="27"/>
      <c r="B20" s="27"/>
      <c r="C20" s="27"/>
      <c r="D20" s="27"/>
      <c r="E20" s="27"/>
      <c r="F20" s="27"/>
      <c r="G20" s="27"/>
      <c r="H20" s="27"/>
      <c r="I20" s="27"/>
      <c r="J20" s="27"/>
      <c r="K20" s="27"/>
      <c r="L20" s="27"/>
      <c r="M20" s="27"/>
      <c r="N20" s="27"/>
      <c r="O20" s="27"/>
    </row>
    <row r="21" spans="1:15" s="22" customFormat="1" ht="24.75" customHeight="1">
      <c r="A21" s="27"/>
      <c r="B21" s="27"/>
      <c r="C21" s="27"/>
      <c r="D21" s="27"/>
      <c r="E21" s="27"/>
      <c r="F21" s="27"/>
      <c r="G21" s="27"/>
      <c r="H21" s="27"/>
      <c r="I21" s="27"/>
      <c r="J21" s="27"/>
      <c r="K21" s="27"/>
      <c r="L21" s="27"/>
      <c r="M21" s="27"/>
      <c r="N21" s="27"/>
      <c r="O21" s="27"/>
    </row>
    <row r="22" spans="1:15" s="22" customFormat="1" ht="24.75" customHeight="1">
      <c r="A22" s="27"/>
      <c r="B22" s="27"/>
      <c r="C22" s="27"/>
      <c r="D22" s="27"/>
      <c r="E22" s="27"/>
      <c r="F22" s="27"/>
      <c r="G22" s="27"/>
      <c r="H22" s="27"/>
      <c r="I22" s="27"/>
      <c r="J22" s="27"/>
      <c r="K22" s="27"/>
      <c r="L22" s="27"/>
      <c r="M22" s="27"/>
      <c r="N22" s="27"/>
      <c r="O22" s="27"/>
    </row>
    <row r="23" spans="1:15" s="22" customFormat="1" ht="24.75" customHeight="1">
      <c r="A23" s="27"/>
      <c r="B23" s="27"/>
      <c r="C23" s="27"/>
      <c r="D23" s="27"/>
      <c r="E23" s="27"/>
      <c r="F23" s="27"/>
      <c r="G23" s="27"/>
      <c r="H23" s="27"/>
      <c r="I23" s="27"/>
      <c r="J23" s="27"/>
      <c r="K23" s="27"/>
      <c r="L23" s="27"/>
      <c r="M23" s="27"/>
      <c r="N23" s="27"/>
      <c r="O23" s="27"/>
    </row>
    <row r="24" spans="1:15" s="22" customFormat="1" ht="24.75" customHeight="1">
      <c r="A24" s="27"/>
      <c r="B24" s="27"/>
      <c r="C24" s="27"/>
      <c r="D24" s="27"/>
      <c r="E24" s="27"/>
      <c r="F24" s="27"/>
      <c r="G24" s="27"/>
      <c r="H24" s="27"/>
      <c r="I24" s="27"/>
      <c r="J24" s="27"/>
      <c r="K24" s="27"/>
      <c r="L24" s="27"/>
      <c r="M24" s="27"/>
      <c r="N24" s="27"/>
      <c r="O24" s="27"/>
    </row>
    <row r="25" spans="1:15" s="22" customFormat="1" ht="24.75" customHeight="1">
      <c r="A25" s="27"/>
      <c r="B25" s="27"/>
      <c r="C25" s="27"/>
      <c r="D25" s="27"/>
      <c r="E25" s="27"/>
      <c r="F25" s="27"/>
      <c r="G25" s="27"/>
      <c r="H25" s="27"/>
      <c r="I25" s="27"/>
      <c r="J25" s="27"/>
      <c r="K25" s="27"/>
      <c r="L25" s="27"/>
      <c r="M25" s="27"/>
      <c r="N25" s="27"/>
      <c r="O25" s="27"/>
    </row>
    <row r="26" spans="1:15" s="22" customFormat="1" ht="24.75" customHeight="1">
      <c r="A26" s="27"/>
      <c r="B26" s="27"/>
      <c r="C26" s="27"/>
      <c r="D26" s="27"/>
      <c r="E26" s="27"/>
      <c r="F26" s="27"/>
      <c r="G26" s="27"/>
      <c r="H26" s="27"/>
      <c r="I26" s="27"/>
      <c r="J26" s="27"/>
      <c r="K26" s="27"/>
      <c r="L26" s="27"/>
      <c r="M26" s="27"/>
      <c r="N26" s="27"/>
      <c r="O26" s="27"/>
    </row>
    <row r="27" spans="1:15" s="22" customFormat="1" ht="24.75" customHeight="1">
      <c r="A27" s="27"/>
      <c r="B27" s="27"/>
      <c r="C27" s="27"/>
      <c r="D27" s="27"/>
      <c r="E27" s="27"/>
      <c r="F27" s="27"/>
      <c r="G27" s="27"/>
      <c r="H27" s="27"/>
      <c r="I27" s="27"/>
      <c r="J27" s="27"/>
      <c r="K27" s="27"/>
      <c r="L27" s="27"/>
      <c r="M27" s="27"/>
      <c r="N27" s="27"/>
      <c r="O27" s="27"/>
    </row>
    <row r="28" spans="1:15" s="22" customFormat="1" ht="24.75" customHeight="1">
      <c r="A28" s="27"/>
      <c r="B28" s="27"/>
      <c r="C28" s="27"/>
      <c r="D28" s="27"/>
      <c r="E28" s="27"/>
      <c r="F28" s="27"/>
      <c r="G28" s="27"/>
      <c r="H28" s="27"/>
      <c r="I28" s="27"/>
      <c r="J28" s="27"/>
      <c r="K28" s="27"/>
      <c r="L28" s="27"/>
      <c r="M28" s="27"/>
      <c r="N28" s="27"/>
      <c r="O28" s="27"/>
    </row>
    <row r="29" spans="1:15" s="22" customFormat="1" ht="24.75" customHeight="1">
      <c r="A29" s="27"/>
      <c r="B29" s="27"/>
      <c r="C29" s="27"/>
      <c r="D29" s="27"/>
      <c r="E29" s="27"/>
      <c r="F29" s="27"/>
      <c r="G29" s="27"/>
      <c r="H29" s="27"/>
      <c r="I29" s="27"/>
      <c r="J29" s="27"/>
      <c r="K29" s="27"/>
      <c r="L29" s="27"/>
      <c r="M29" s="27"/>
      <c r="N29" s="27"/>
      <c r="O29" s="27"/>
    </row>
    <row r="30" spans="1:15" s="22" customFormat="1" ht="24.75" customHeight="1">
      <c r="A30" s="27"/>
      <c r="B30" s="27"/>
      <c r="C30" s="27"/>
      <c r="D30" s="27"/>
      <c r="E30" s="27"/>
      <c r="F30" s="27"/>
      <c r="G30" s="27"/>
      <c r="H30" s="27"/>
      <c r="I30" s="27"/>
      <c r="J30" s="27"/>
      <c r="K30" s="27"/>
      <c r="L30" s="27"/>
      <c r="M30" s="27"/>
      <c r="N30" s="27"/>
      <c r="O30" s="27"/>
    </row>
    <row r="31" spans="1:15" s="22" customFormat="1" ht="24.75" customHeight="1">
      <c r="A31" s="27"/>
      <c r="B31" s="27"/>
      <c r="C31" s="27"/>
      <c r="D31" s="27"/>
      <c r="E31" s="27"/>
      <c r="F31" s="27"/>
      <c r="G31" s="27"/>
      <c r="H31" s="27"/>
      <c r="I31" s="27"/>
      <c r="J31" s="27"/>
      <c r="K31" s="27"/>
      <c r="L31" s="27"/>
      <c r="M31" s="27"/>
      <c r="N31" s="27"/>
      <c r="O31" s="27"/>
    </row>
    <row r="32" spans="1:15" s="22" customFormat="1" ht="24.75" customHeight="1">
      <c r="A32" s="27"/>
      <c r="B32" s="27"/>
      <c r="C32" s="27"/>
      <c r="D32" s="27"/>
      <c r="E32" s="27"/>
      <c r="F32" s="27"/>
      <c r="G32" s="27"/>
      <c r="H32" s="27"/>
      <c r="I32" s="27"/>
      <c r="J32" s="27"/>
      <c r="K32" s="27"/>
      <c r="L32" s="27"/>
      <c r="M32" s="27"/>
      <c r="N32" s="27"/>
      <c r="O32" s="27"/>
    </row>
    <row r="33" spans="1:15" s="22" customFormat="1" ht="24.75" customHeight="1">
      <c r="A33" s="27"/>
      <c r="B33" s="27"/>
      <c r="C33" s="27"/>
      <c r="D33" s="27"/>
      <c r="E33" s="27"/>
      <c r="F33" s="27"/>
      <c r="G33" s="27"/>
      <c r="H33" s="27"/>
      <c r="I33" s="27"/>
      <c r="J33" s="27"/>
      <c r="K33" s="27"/>
      <c r="L33" s="27"/>
      <c r="M33" s="27"/>
      <c r="N33" s="27"/>
      <c r="O33" s="27"/>
    </row>
    <row r="34" spans="1:15" s="22" customFormat="1" ht="24.75" customHeight="1">
      <c r="A34" s="27"/>
      <c r="B34" s="27"/>
      <c r="C34" s="27"/>
      <c r="D34" s="27"/>
      <c r="E34" s="27"/>
      <c r="F34" s="27"/>
      <c r="G34" s="27"/>
      <c r="H34" s="27"/>
      <c r="I34" s="27"/>
      <c r="J34" s="27"/>
      <c r="K34" s="27"/>
      <c r="L34" s="27"/>
      <c r="M34" s="27"/>
      <c r="N34" s="27"/>
      <c r="O34" s="27"/>
    </row>
    <row r="35" spans="1:15" s="22" customFormat="1" ht="24.75" customHeight="1">
      <c r="A35" s="27"/>
      <c r="B35" s="27"/>
      <c r="C35" s="27"/>
      <c r="D35" s="27"/>
      <c r="E35" s="27"/>
      <c r="F35" s="27"/>
      <c r="G35" s="27"/>
      <c r="H35" s="27"/>
      <c r="I35" s="27"/>
      <c r="J35" s="27"/>
      <c r="K35" s="27"/>
      <c r="L35" s="27"/>
      <c r="M35" s="27"/>
      <c r="N35" s="27"/>
      <c r="O35" s="27"/>
    </row>
    <row r="36" spans="1:15" s="22" customFormat="1" ht="24.75" customHeight="1">
      <c r="A36" s="27"/>
      <c r="B36" s="27"/>
      <c r="C36" s="27"/>
      <c r="D36" s="27"/>
      <c r="E36" s="27"/>
      <c r="F36" s="27"/>
      <c r="G36" s="27"/>
      <c r="H36" s="27"/>
      <c r="I36" s="27"/>
      <c r="J36" s="27"/>
      <c r="K36" s="27"/>
      <c r="L36" s="27"/>
      <c r="M36" s="27"/>
      <c r="N36" s="27"/>
      <c r="O36" s="27"/>
    </row>
    <row r="37" spans="1:15" s="22" customFormat="1" ht="24.75" customHeight="1">
      <c r="A37" s="27"/>
      <c r="B37" s="27"/>
      <c r="C37" s="27"/>
      <c r="D37" s="27"/>
      <c r="E37" s="27"/>
      <c r="F37" s="27"/>
      <c r="G37" s="27"/>
      <c r="H37" s="27"/>
      <c r="I37" s="27"/>
      <c r="J37" s="27"/>
      <c r="K37" s="27"/>
      <c r="L37" s="27"/>
      <c r="M37" s="27"/>
      <c r="N37" s="27"/>
      <c r="O37" s="27"/>
    </row>
    <row r="38" spans="1:15" s="22" customFormat="1" ht="24.75" customHeight="1">
      <c r="A38" s="27"/>
      <c r="B38" s="27"/>
      <c r="C38" s="27"/>
      <c r="D38" s="27"/>
      <c r="E38" s="27"/>
      <c r="F38" s="27"/>
      <c r="G38" s="27"/>
      <c r="H38" s="27"/>
      <c r="I38" s="27"/>
      <c r="J38" s="27"/>
      <c r="K38" s="27"/>
      <c r="L38" s="27"/>
      <c r="M38" s="27"/>
      <c r="N38" s="27"/>
      <c r="O38" s="27"/>
    </row>
    <row r="39" spans="1:15" s="22" customFormat="1" ht="24.75" customHeight="1">
      <c r="A39" s="27"/>
      <c r="B39" s="27"/>
      <c r="C39" s="27"/>
      <c r="D39" s="27"/>
      <c r="E39" s="27"/>
      <c r="F39" s="27"/>
      <c r="G39" s="27"/>
      <c r="H39" s="27"/>
      <c r="I39" s="27"/>
      <c r="J39" s="27"/>
      <c r="K39" s="27"/>
      <c r="L39" s="27"/>
      <c r="M39" s="27"/>
      <c r="N39" s="27"/>
      <c r="O39" s="27"/>
    </row>
    <row r="40" spans="1:15" s="22" customFormat="1" ht="24.75" customHeight="1">
      <c r="A40" s="27"/>
      <c r="B40" s="27"/>
      <c r="C40" s="27"/>
      <c r="D40" s="27"/>
      <c r="E40" s="27"/>
      <c r="F40" s="27"/>
      <c r="G40" s="27"/>
      <c r="H40" s="27"/>
      <c r="I40" s="27"/>
      <c r="J40" s="27"/>
      <c r="K40" s="27"/>
      <c r="L40" s="27"/>
      <c r="M40" s="27"/>
      <c r="N40" s="27"/>
      <c r="O40" s="27"/>
    </row>
    <row r="41" spans="1:15" s="22" customFormat="1" ht="24.75" customHeight="1">
      <c r="A41" s="28"/>
      <c r="B41" s="28"/>
      <c r="C41" s="28"/>
      <c r="D41" s="28"/>
      <c r="E41" s="28"/>
      <c r="F41" s="28"/>
      <c r="G41" s="28"/>
      <c r="H41" s="28"/>
      <c r="I41" s="28"/>
      <c r="J41" s="28"/>
      <c r="K41" s="28"/>
      <c r="L41" s="28"/>
      <c r="M41" s="28"/>
      <c r="N41" s="28"/>
      <c r="O41" s="28"/>
    </row>
    <row r="42" spans="1:15" s="23" customFormat="1" ht="24.75" customHeight="1">
      <c r="A42" s="28"/>
      <c r="B42" s="28"/>
      <c r="C42" s="28"/>
      <c r="D42" s="28"/>
      <c r="E42" s="28"/>
      <c r="F42" s="28"/>
      <c r="G42" s="28"/>
      <c r="H42" s="28"/>
      <c r="I42" s="28"/>
      <c r="J42" s="28"/>
      <c r="K42" s="28"/>
      <c r="L42" s="28"/>
      <c r="M42" s="28"/>
      <c r="N42" s="28"/>
      <c r="O42" s="28"/>
    </row>
    <row r="43" spans="1:15" s="23" customFormat="1" ht="24.75" customHeight="1">
      <c r="A43" s="28"/>
      <c r="B43" s="28"/>
      <c r="C43" s="28"/>
      <c r="D43" s="28"/>
      <c r="E43" s="28"/>
      <c r="F43" s="28"/>
      <c r="G43" s="28"/>
      <c r="H43" s="28"/>
      <c r="I43" s="28"/>
      <c r="J43" s="28"/>
      <c r="K43" s="28"/>
      <c r="L43" s="28"/>
      <c r="M43" s="28"/>
      <c r="N43" s="28"/>
      <c r="O43" s="28"/>
    </row>
    <row r="44" spans="1:15" s="23" customFormat="1" ht="24.75" customHeight="1">
      <c r="A44" s="28"/>
      <c r="B44" s="28"/>
      <c r="C44" s="28"/>
      <c r="D44" s="28"/>
      <c r="E44" s="28"/>
      <c r="F44" s="28"/>
      <c r="G44" s="28"/>
      <c r="H44" s="28"/>
      <c r="I44" s="28"/>
      <c r="J44" s="28"/>
      <c r="K44" s="28"/>
      <c r="L44" s="28"/>
      <c r="M44" s="28"/>
      <c r="N44" s="28"/>
      <c r="O44" s="28"/>
    </row>
    <row r="45" s="5" customFormat="1" ht="24.75" customHeight="1"/>
    <row r="46" s="5" customFormat="1" ht="24.75" customHeight="1"/>
    <row r="47" s="5" customFormat="1" ht="24.75" customHeight="1"/>
    <row r="48" s="5" customFormat="1" ht="24.75" customHeight="1"/>
    <row r="49" s="5" customFormat="1" ht="24.75" customHeight="1"/>
    <row r="50" s="5" customFormat="1" ht="24.75" customHeight="1"/>
    <row r="51" s="5" customFormat="1" ht="24.75" customHeight="1"/>
    <row r="52" s="5" customFormat="1" ht="24.75" customHeight="1"/>
    <row r="53" s="5" customFormat="1" ht="24.75" customHeight="1"/>
    <row r="54" s="5" customFormat="1" ht="24.75" customHeight="1"/>
    <row r="55" s="5" customFormat="1" ht="24.75" customHeight="1"/>
    <row r="56" s="5" customFormat="1" ht="24.75" customHeight="1"/>
    <row r="57" s="5" customFormat="1" ht="24.75" customHeight="1"/>
    <row r="58" s="5" customFormat="1" ht="24.75" customHeight="1"/>
    <row r="59" s="5" customFormat="1" ht="24.75" customHeight="1"/>
    <row r="60" s="5" customFormat="1" ht="24.75" customHeight="1"/>
    <row r="61" s="5" customFormat="1" ht="24.75" customHeight="1"/>
    <row r="62" s="5" customFormat="1" ht="24.75" customHeight="1"/>
    <row r="63" s="5" customFormat="1" ht="24.75" customHeight="1"/>
    <row r="64" s="5" customFormat="1" ht="24.75" customHeight="1"/>
    <row r="65" s="5" customFormat="1" ht="24.75" customHeight="1"/>
    <row r="66" s="5" customFormat="1" ht="24.75" customHeight="1"/>
    <row r="67" s="5" customFormat="1" ht="24.75" customHeight="1"/>
    <row r="68" s="5" customFormat="1" ht="24.75" customHeight="1"/>
    <row r="69" s="5" customFormat="1" ht="24.75" customHeight="1"/>
    <row r="70" s="5" customFormat="1" ht="24.75" customHeight="1"/>
    <row r="71" s="5" customFormat="1" ht="24.75" customHeight="1"/>
    <row r="72" s="5" customFormat="1" ht="24.75" customHeight="1"/>
    <row r="73" s="5" customFormat="1" ht="24.75" customHeight="1"/>
    <row r="74" s="5" customFormat="1" ht="24.75" customHeight="1"/>
    <row r="75" s="5" customFormat="1" ht="24.75" customHeight="1"/>
    <row r="76" s="5" customFormat="1" ht="24.75" customHeight="1"/>
    <row r="77" s="5" customFormat="1" ht="24.75" customHeight="1"/>
    <row r="78" s="5" customFormat="1" ht="24.75" customHeight="1"/>
    <row r="79" s="5" customFormat="1" ht="24.75" customHeight="1"/>
    <row r="80" s="5" customFormat="1" ht="24.75" customHeight="1"/>
    <row r="81" s="5" customFormat="1" ht="24.75" customHeight="1"/>
    <row r="82" s="5" customFormat="1" ht="24.75" customHeight="1"/>
    <row r="83" s="5" customFormat="1" ht="24.75" customHeight="1"/>
    <row r="84" s="5" customFormat="1" ht="24.75" customHeight="1"/>
    <row r="85" s="5" customFormat="1" ht="24.75" customHeight="1"/>
    <row r="86" s="5" customFormat="1" ht="24.75" customHeight="1"/>
    <row r="87" s="5" customFormat="1" ht="24.75" customHeight="1"/>
    <row r="88" s="5" customFormat="1" ht="24.75" customHeight="1"/>
    <row r="89" s="5" customFormat="1" ht="11.25"/>
    <row r="90" s="5" customFormat="1" ht="11.25"/>
    <row r="91" s="5" customFormat="1" ht="11.25"/>
    <row r="92" s="5" customFormat="1" ht="11.25"/>
    <row r="93" s="5" customFormat="1" ht="11.25"/>
    <row r="94" s="5" customFormat="1" ht="11.25"/>
    <row r="95" s="5" customFormat="1" ht="11.25"/>
    <row r="96" s="5" customFormat="1" ht="11.25"/>
    <row r="97" s="5" customFormat="1" ht="11.25"/>
    <row r="98" s="5" customFormat="1" ht="11.25"/>
    <row r="99" s="5" customFormat="1" ht="11.25"/>
    <row r="100" s="5" customFormat="1" ht="11.25"/>
    <row r="101" s="5"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F34"/>
  <sheetViews>
    <sheetView workbookViewId="0" topLeftCell="A4">
      <selection activeCell="A5" sqref="A5:IV125"/>
    </sheetView>
  </sheetViews>
  <sheetFormatPr defaultColWidth="9.33203125" defaultRowHeight="11.25"/>
  <cols>
    <col min="1" max="1" width="14" style="0" customWidth="1"/>
    <col min="2" max="2" width="34.16015625" style="0" customWidth="1"/>
    <col min="3" max="3" width="13.5" style="0" customWidth="1"/>
    <col min="4" max="5" width="15.83203125" style="0" customWidth="1"/>
    <col min="6" max="6" width="14.16015625" style="0" customWidth="1"/>
  </cols>
  <sheetData>
    <row r="1" ht="11.25">
      <c r="A1" s="2" t="s">
        <v>21</v>
      </c>
    </row>
    <row r="2" spans="1:6" ht="20.25">
      <c r="A2" s="4" t="s">
        <v>350</v>
      </c>
      <c r="B2" s="4"/>
      <c r="C2" s="4"/>
      <c r="D2" s="4"/>
      <c r="E2" s="4"/>
      <c r="F2" s="4"/>
    </row>
    <row r="3" ht="11.25">
      <c r="F3" s="5" t="s">
        <v>47</v>
      </c>
    </row>
    <row r="4" spans="1:6" ht="22.5">
      <c r="A4" s="6" t="s">
        <v>171</v>
      </c>
      <c r="B4" s="6" t="s">
        <v>172</v>
      </c>
      <c r="C4" s="6" t="s">
        <v>127</v>
      </c>
      <c r="D4" s="6" t="s">
        <v>155</v>
      </c>
      <c r="E4" s="6" t="s">
        <v>156</v>
      </c>
      <c r="F4" s="6" t="s">
        <v>157</v>
      </c>
    </row>
    <row r="5" spans="1:6" ht="19.5" customHeight="1">
      <c r="A5" s="9" t="s">
        <v>137</v>
      </c>
      <c r="B5" s="9" t="s">
        <v>137</v>
      </c>
      <c r="C5" s="9">
        <v>1</v>
      </c>
      <c r="D5" s="9">
        <v>2</v>
      </c>
      <c r="E5" s="9">
        <v>3</v>
      </c>
      <c r="F5" s="9">
        <v>4</v>
      </c>
    </row>
    <row r="6" spans="1:6" ht="19.5" customHeight="1">
      <c r="A6" s="7"/>
      <c r="B6" s="8" t="s">
        <v>127</v>
      </c>
      <c r="C6" s="10">
        <v>479.4000000000001</v>
      </c>
      <c r="D6" s="11">
        <v>425.5000000000001</v>
      </c>
      <c r="E6" s="11">
        <v>53.89999999999999</v>
      </c>
      <c r="F6" s="11">
        <v>0</v>
      </c>
    </row>
    <row r="7" spans="1:6" ht="19.5" customHeight="1">
      <c r="A7" s="12">
        <v>30101</v>
      </c>
      <c r="B7" s="20" t="s">
        <v>351</v>
      </c>
      <c r="C7" s="14"/>
      <c r="D7" s="15">
        <v>116.95</v>
      </c>
      <c r="E7" s="16"/>
      <c r="F7" s="17"/>
    </row>
    <row r="8" spans="1:6" ht="19.5" customHeight="1">
      <c r="A8" s="12">
        <v>30102</v>
      </c>
      <c r="B8" s="20" t="s">
        <v>352</v>
      </c>
      <c r="C8" s="14"/>
      <c r="D8" s="15">
        <v>25.4</v>
      </c>
      <c r="E8" s="16"/>
      <c r="F8" s="17"/>
    </row>
    <row r="9" spans="1:6" ht="19.5" customHeight="1">
      <c r="A9" s="12">
        <v>30103</v>
      </c>
      <c r="B9" s="20" t="s">
        <v>353</v>
      </c>
      <c r="C9" s="14"/>
      <c r="D9" s="15">
        <v>6.86</v>
      </c>
      <c r="E9" s="16"/>
      <c r="F9" s="17"/>
    </row>
    <row r="10" spans="1:6" ht="19.5" customHeight="1">
      <c r="A10" s="12">
        <v>3010404</v>
      </c>
      <c r="B10" s="20" t="s">
        <v>354</v>
      </c>
      <c r="C10" s="14"/>
      <c r="D10" s="15">
        <v>1.38</v>
      </c>
      <c r="E10" s="16"/>
      <c r="F10" s="17"/>
    </row>
    <row r="11" spans="1:6" ht="19.5" customHeight="1">
      <c r="A11" s="12">
        <v>3010406</v>
      </c>
      <c r="B11" s="20" t="s">
        <v>355</v>
      </c>
      <c r="C11" s="14"/>
      <c r="D11" s="15">
        <v>0.75</v>
      </c>
      <c r="E11" s="16"/>
      <c r="F11" s="17"/>
    </row>
    <row r="12" spans="1:6" ht="19.5" customHeight="1">
      <c r="A12" s="12">
        <v>30107</v>
      </c>
      <c r="B12" s="20" t="s">
        <v>356</v>
      </c>
      <c r="C12" s="14"/>
      <c r="D12" s="15">
        <v>28.45</v>
      </c>
      <c r="E12" s="16"/>
      <c r="F12" s="17"/>
    </row>
    <row r="13" spans="1:6" ht="19.5" customHeight="1">
      <c r="A13" s="12">
        <v>30199006</v>
      </c>
      <c r="B13" s="20" t="s">
        <v>357</v>
      </c>
      <c r="C13" s="14"/>
      <c r="D13" s="15">
        <v>3.51</v>
      </c>
      <c r="E13" s="16"/>
      <c r="F13" s="17"/>
    </row>
    <row r="14" spans="1:6" ht="19.5" customHeight="1">
      <c r="A14" s="12">
        <v>30108</v>
      </c>
      <c r="B14" s="20" t="s">
        <v>358</v>
      </c>
      <c r="C14" s="14"/>
      <c r="D14" s="15">
        <v>31.62</v>
      </c>
      <c r="E14" s="16"/>
      <c r="F14" s="17"/>
    </row>
    <row r="15" spans="1:6" ht="19.5" customHeight="1">
      <c r="A15" s="12">
        <v>30109</v>
      </c>
      <c r="B15" s="20" t="s">
        <v>359</v>
      </c>
      <c r="C15" s="14"/>
      <c r="D15" s="15">
        <v>13.15</v>
      </c>
      <c r="E15" s="16"/>
      <c r="F15" s="17"/>
    </row>
    <row r="16" spans="1:6" ht="19.5" customHeight="1">
      <c r="A16" s="12">
        <v>3019909</v>
      </c>
      <c r="B16" s="20" t="s">
        <v>360</v>
      </c>
      <c r="C16" s="14"/>
      <c r="D16" s="15">
        <v>46.35</v>
      </c>
      <c r="E16" s="16"/>
      <c r="F16" s="17"/>
    </row>
    <row r="17" spans="1:6" ht="19.5" customHeight="1">
      <c r="A17" s="12">
        <v>30113</v>
      </c>
      <c r="B17" s="20" t="s">
        <v>177</v>
      </c>
      <c r="C17" s="14"/>
      <c r="D17" s="15">
        <v>20.49</v>
      </c>
      <c r="E17" s="16"/>
      <c r="F17" s="17"/>
    </row>
    <row r="18" spans="1:6" ht="19.5" customHeight="1">
      <c r="A18" s="12">
        <v>30201</v>
      </c>
      <c r="B18" s="20" t="s">
        <v>361</v>
      </c>
      <c r="C18" s="17"/>
      <c r="D18" s="16"/>
      <c r="E18" s="15">
        <v>7.8</v>
      </c>
      <c r="F18" s="17"/>
    </row>
    <row r="19" spans="1:6" ht="19.5" customHeight="1">
      <c r="A19" s="12">
        <v>30202</v>
      </c>
      <c r="B19" s="20" t="s">
        <v>362</v>
      </c>
      <c r="C19" s="17"/>
      <c r="D19" s="16"/>
      <c r="E19" s="15">
        <v>4.89</v>
      </c>
      <c r="F19" s="17"/>
    </row>
    <row r="20" spans="1:6" ht="19.5" customHeight="1">
      <c r="A20" s="12">
        <v>30204</v>
      </c>
      <c r="B20" s="20" t="s">
        <v>363</v>
      </c>
      <c r="C20" s="17"/>
      <c r="D20" s="16"/>
      <c r="E20" s="15">
        <v>0.2</v>
      </c>
      <c r="F20" s="17"/>
    </row>
    <row r="21" spans="1:6" ht="19.5" customHeight="1">
      <c r="A21" s="12">
        <v>30207</v>
      </c>
      <c r="B21" s="20" t="s">
        <v>364</v>
      </c>
      <c r="C21" s="17"/>
      <c r="D21" s="16"/>
      <c r="E21" s="15">
        <v>0.63</v>
      </c>
      <c r="F21" s="17"/>
    </row>
    <row r="22" spans="1:6" ht="19.5" customHeight="1">
      <c r="A22" s="12">
        <v>30211</v>
      </c>
      <c r="B22" s="20" t="s">
        <v>365</v>
      </c>
      <c r="C22" s="17"/>
      <c r="D22" s="16"/>
      <c r="E22" s="15">
        <v>5.72</v>
      </c>
      <c r="F22" s="17"/>
    </row>
    <row r="23" spans="1:6" ht="19.5" customHeight="1">
      <c r="A23" s="12">
        <v>30217</v>
      </c>
      <c r="B23" s="20" t="s">
        <v>185</v>
      </c>
      <c r="C23" s="17"/>
      <c r="D23" s="16"/>
      <c r="E23" s="15">
        <v>0.9</v>
      </c>
      <c r="F23" s="17"/>
    </row>
    <row r="24" spans="1:6" ht="19.5" customHeight="1">
      <c r="A24" s="12">
        <v>30213</v>
      </c>
      <c r="B24" s="20" t="s">
        <v>366</v>
      </c>
      <c r="C24" s="17"/>
      <c r="D24" s="16"/>
      <c r="E24" s="15">
        <v>0.58</v>
      </c>
      <c r="F24" s="17"/>
    </row>
    <row r="25" spans="1:6" ht="19.5" customHeight="1">
      <c r="A25" s="12">
        <v>30214</v>
      </c>
      <c r="B25" s="20" t="s">
        <v>367</v>
      </c>
      <c r="C25" s="17"/>
      <c r="D25" s="16"/>
      <c r="E25" s="15">
        <v>7.9</v>
      </c>
      <c r="F25" s="17"/>
    </row>
    <row r="26" spans="1:6" ht="19.5" customHeight="1">
      <c r="A26" s="12">
        <v>30215</v>
      </c>
      <c r="B26" s="20" t="s">
        <v>181</v>
      </c>
      <c r="C26" s="17"/>
      <c r="D26" s="16"/>
      <c r="E26" s="15">
        <v>0.99</v>
      </c>
      <c r="F26" s="17"/>
    </row>
    <row r="27" spans="1:6" ht="19.5" customHeight="1">
      <c r="A27" s="12">
        <v>30216</v>
      </c>
      <c r="B27" s="20" t="s">
        <v>182</v>
      </c>
      <c r="C27" s="17"/>
      <c r="D27" s="16"/>
      <c r="E27" s="15">
        <v>0.48</v>
      </c>
      <c r="F27" s="17"/>
    </row>
    <row r="28" spans="1:6" ht="19.5" customHeight="1">
      <c r="A28" s="12">
        <v>30228</v>
      </c>
      <c r="B28" s="20" t="s">
        <v>368</v>
      </c>
      <c r="C28" s="17"/>
      <c r="D28" s="16"/>
      <c r="E28" s="15">
        <v>4.47</v>
      </c>
      <c r="F28" s="17"/>
    </row>
    <row r="29" spans="1:6" ht="19.5" customHeight="1">
      <c r="A29" s="12">
        <v>30239</v>
      </c>
      <c r="B29" s="20" t="s">
        <v>369</v>
      </c>
      <c r="C29" s="17"/>
      <c r="D29" s="16"/>
      <c r="E29" s="15">
        <v>7.14</v>
      </c>
      <c r="F29" s="17"/>
    </row>
    <row r="30" spans="1:6" ht="19.5" customHeight="1">
      <c r="A30" s="12">
        <v>30299</v>
      </c>
      <c r="B30" s="20" t="s">
        <v>370</v>
      </c>
      <c r="C30" s="14"/>
      <c r="D30" s="15"/>
      <c r="E30" s="15">
        <v>9.2</v>
      </c>
      <c r="F30" s="14"/>
    </row>
    <row r="31" spans="1:6" ht="19.5" customHeight="1">
      <c r="A31" s="12">
        <v>30231</v>
      </c>
      <c r="B31" s="20" t="s">
        <v>187</v>
      </c>
      <c r="C31" s="14"/>
      <c r="D31" s="15"/>
      <c r="E31" s="15">
        <v>3</v>
      </c>
      <c r="F31" s="14"/>
    </row>
    <row r="32" spans="1:6" ht="19.5" customHeight="1">
      <c r="A32" s="12">
        <v>3030101</v>
      </c>
      <c r="B32" s="20" t="s">
        <v>371</v>
      </c>
      <c r="C32" s="14"/>
      <c r="D32" s="15">
        <v>74.9</v>
      </c>
      <c r="E32" s="15"/>
      <c r="F32" s="14"/>
    </row>
    <row r="33" spans="1:6" ht="19.5" customHeight="1">
      <c r="A33" s="12">
        <v>3030501</v>
      </c>
      <c r="B33" s="20" t="s">
        <v>372</v>
      </c>
      <c r="C33" s="14"/>
      <c r="D33" s="15">
        <v>8.1</v>
      </c>
      <c r="E33" s="15"/>
      <c r="F33" s="14"/>
    </row>
    <row r="34" spans="1:6" ht="19.5" customHeight="1">
      <c r="A34" s="12">
        <v>3039999</v>
      </c>
      <c r="B34" s="20" t="s">
        <v>373</v>
      </c>
      <c r="C34" s="14"/>
      <c r="D34" s="15">
        <v>47.59</v>
      </c>
      <c r="E34" s="18"/>
      <c r="F34" s="14"/>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sheetData>
  <sheetProtection/>
  <mergeCells count="1">
    <mergeCell ref="A2:F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8" sqref="L18"/>
    </sheetView>
  </sheetViews>
  <sheetFormatPr defaultColWidth="9.33203125" defaultRowHeight="11.25"/>
  <cols>
    <col min="1" max="1" width="19.33203125" style="0" customWidth="1"/>
    <col min="10" max="10" width="31.33203125" style="0" customWidth="1"/>
    <col min="11" max="11" width="14.33203125" style="0" customWidth="1"/>
    <col min="12" max="12" width="51" style="0" customWidth="1"/>
  </cols>
  <sheetData>
    <row r="1" spans="1:12" ht="22.5">
      <c r="A1" s="174" t="s">
        <v>5</v>
      </c>
      <c r="B1" s="174"/>
      <c r="C1" s="174"/>
      <c r="D1" s="174"/>
      <c r="E1" s="174"/>
      <c r="F1" s="174"/>
      <c r="G1" s="174"/>
      <c r="H1" s="174"/>
      <c r="I1" s="174"/>
      <c r="J1" s="174"/>
      <c r="K1" s="174"/>
      <c r="L1" s="174"/>
    </row>
    <row r="2" spans="1:12" s="172" customFormat="1" ht="24.75" customHeight="1">
      <c r="A2" s="175" t="s">
        <v>6</v>
      </c>
      <c r="B2" s="176" t="s">
        <v>7</v>
      </c>
      <c r="C2" s="177"/>
      <c r="D2" s="177"/>
      <c r="E2" s="177"/>
      <c r="F2" s="177"/>
      <c r="G2" s="177"/>
      <c r="H2" s="177"/>
      <c r="I2" s="177"/>
      <c r="J2" s="181"/>
      <c r="K2" s="175" t="s">
        <v>8</v>
      </c>
      <c r="L2" s="175" t="s">
        <v>9</v>
      </c>
    </row>
    <row r="3" spans="1:12" s="173" customFormat="1" ht="24.75" customHeight="1">
      <c r="A3" s="178" t="s">
        <v>10</v>
      </c>
      <c r="B3" s="179" t="s">
        <v>11</v>
      </c>
      <c r="C3" s="179"/>
      <c r="D3" s="179"/>
      <c r="E3" s="179"/>
      <c r="F3" s="179"/>
      <c r="G3" s="179"/>
      <c r="H3" s="179"/>
      <c r="I3" s="179"/>
      <c r="J3" s="179"/>
      <c r="K3" s="178" t="s">
        <v>12</v>
      </c>
      <c r="L3" s="178"/>
    </row>
    <row r="4" spans="1:12" s="173" customFormat="1" ht="24.75" customHeight="1">
      <c r="A4" s="178" t="s">
        <v>13</v>
      </c>
      <c r="B4" s="179" t="s">
        <v>14</v>
      </c>
      <c r="C4" s="179"/>
      <c r="D4" s="179"/>
      <c r="E4" s="179"/>
      <c r="F4" s="179"/>
      <c r="G4" s="179"/>
      <c r="H4" s="179"/>
      <c r="I4" s="179"/>
      <c r="J4" s="179"/>
      <c r="K4" s="178" t="s">
        <v>12</v>
      </c>
      <c r="L4" s="182"/>
    </row>
    <row r="5" spans="1:12" s="173" customFormat="1" ht="24.75" customHeight="1">
      <c r="A5" s="178" t="s">
        <v>15</v>
      </c>
      <c r="B5" s="179" t="s">
        <v>16</v>
      </c>
      <c r="C5" s="179"/>
      <c r="D5" s="179"/>
      <c r="E5" s="179"/>
      <c r="F5" s="179"/>
      <c r="G5" s="179"/>
      <c r="H5" s="179"/>
      <c r="I5" s="179"/>
      <c r="J5" s="179"/>
      <c r="K5" s="178" t="s">
        <v>12</v>
      </c>
      <c r="L5" s="182"/>
    </row>
    <row r="6" spans="1:12" s="173" customFormat="1" ht="24.75" customHeight="1">
      <c r="A6" s="178" t="s">
        <v>17</v>
      </c>
      <c r="B6" s="179" t="s">
        <v>18</v>
      </c>
      <c r="C6" s="179"/>
      <c r="D6" s="179"/>
      <c r="E6" s="179"/>
      <c r="F6" s="179"/>
      <c r="G6" s="179"/>
      <c r="H6" s="179"/>
      <c r="I6" s="179"/>
      <c r="J6" s="179"/>
      <c r="K6" s="178" t="s">
        <v>12</v>
      </c>
      <c r="L6" s="179"/>
    </row>
    <row r="7" spans="1:12" s="173" customFormat="1" ht="24.75" customHeight="1">
      <c r="A7" s="178" t="s">
        <v>19</v>
      </c>
      <c r="B7" s="179" t="s">
        <v>20</v>
      </c>
      <c r="C7" s="179"/>
      <c r="D7" s="179"/>
      <c r="E7" s="179"/>
      <c r="F7" s="179"/>
      <c r="G7" s="179"/>
      <c r="H7" s="179"/>
      <c r="I7" s="179"/>
      <c r="J7" s="179"/>
      <c r="K7" s="178" t="s">
        <v>12</v>
      </c>
      <c r="L7" s="183"/>
    </row>
    <row r="8" spans="1:12" s="173" customFormat="1" ht="24.75" customHeight="1">
      <c r="A8" s="178" t="s">
        <v>21</v>
      </c>
      <c r="B8" s="179" t="s">
        <v>22</v>
      </c>
      <c r="C8" s="179"/>
      <c r="D8" s="179"/>
      <c r="E8" s="179"/>
      <c r="F8" s="179"/>
      <c r="G8" s="179"/>
      <c r="H8" s="179"/>
      <c r="I8" s="179"/>
      <c r="J8" s="179"/>
      <c r="K8" s="178" t="s">
        <v>12</v>
      </c>
      <c r="L8" s="183"/>
    </row>
    <row r="9" spans="1:12" s="173" customFormat="1" ht="24.75" customHeight="1">
      <c r="A9" s="178" t="s">
        <v>23</v>
      </c>
      <c r="B9" s="179" t="s">
        <v>24</v>
      </c>
      <c r="C9" s="179"/>
      <c r="D9" s="179"/>
      <c r="E9" s="179"/>
      <c r="F9" s="179"/>
      <c r="G9" s="179"/>
      <c r="H9" s="179"/>
      <c r="I9" s="179"/>
      <c r="J9" s="179"/>
      <c r="K9" s="178" t="s">
        <v>12</v>
      </c>
      <c r="L9" s="183"/>
    </row>
    <row r="10" spans="1:12" s="173" customFormat="1" ht="24.75" customHeight="1">
      <c r="A10" s="178" t="s">
        <v>25</v>
      </c>
      <c r="B10" s="179" t="s">
        <v>26</v>
      </c>
      <c r="C10" s="179"/>
      <c r="D10" s="179"/>
      <c r="E10" s="179"/>
      <c r="F10" s="179"/>
      <c r="G10" s="179"/>
      <c r="H10" s="179"/>
      <c r="I10" s="179"/>
      <c r="J10" s="179"/>
      <c r="K10" s="178" t="s">
        <v>12</v>
      </c>
      <c r="L10" s="183"/>
    </row>
    <row r="11" spans="1:12" s="173" customFormat="1" ht="24.75" customHeight="1">
      <c r="A11" s="178" t="s">
        <v>27</v>
      </c>
      <c r="B11" s="179" t="s">
        <v>28</v>
      </c>
      <c r="C11" s="179"/>
      <c r="D11" s="179"/>
      <c r="E11" s="179"/>
      <c r="F11" s="179"/>
      <c r="G11" s="179"/>
      <c r="H11" s="179"/>
      <c r="I11" s="179"/>
      <c r="J11" s="179"/>
      <c r="K11" s="178" t="s">
        <v>29</v>
      </c>
      <c r="L11" s="178" t="s">
        <v>30</v>
      </c>
    </row>
    <row r="12" spans="1:12" s="173" customFormat="1" ht="24.75" customHeight="1">
      <c r="A12" s="178" t="s">
        <v>31</v>
      </c>
      <c r="B12" s="179" t="s">
        <v>32</v>
      </c>
      <c r="C12" s="179"/>
      <c r="D12" s="179"/>
      <c r="E12" s="179"/>
      <c r="F12" s="179"/>
      <c r="G12" s="179"/>
      <c r="H12" s="179"/>
      <c r="I12" s="179"/>
      <c r="J12" s="179"/>
      <c r="K12" s="178" t="s">
        <v>12</v>
      </c>
      <c r="L12" s="178"/>
    </row>
    <row r="13" spans="1:12" s="173" customFormat="1" ht="24.75" customHeight="1">
      <c r="A13" s="178" t="s">
        <v>33</v>
      </c>
      <c r="B13" s="179" t="s">
        <v>34</v>
      </c>
      <c r="C13" s="179"/>
      <c r="D13" s="179"/>
      <c r="E13" s="179"/>
      <c r="F13" s="179"/>
      <c r="G13" s="179"/>
      <c r="H13" s="179"/>
      <c r="I13" s="179"/>
      <c r="J13" s="179"/>
      <c r="K13" s="178" t="s">
        <v>29</v>
      </c>
      <c r="L13" s="178" t="s">
        <v>35</v>
      </c>
    </row>
    <row r="14" spans="1:12" s="173" customFormat="1" ht="24.75" customHeight="1">
      <c r="A14" s="178" t="s">
        <v>36</v>
      </c>
      <c r="B14" s="180" t="s">
        <v>37</v>
      </c>
      <c r="C14" s="180"/>
      <c r="D14" s="180"/>
      <c r="E14" s="180"/>
      <c r="F14" s="180"/>
      <c r="G14" s="180"/>
      <c r="H14" s="180"/>
      <c r="I14" s="180"/>
      <c r="J14" s="180"/>
      <c r="K14" s="178" t="s">
        <v>12</v>
      </c>
      <c r="L14" s="184"/>
    </row>
    <row r="15" spans="1:12" ht="24.75" customHeight="1">
      <c r="A15" s="178" t="s">
        <v>38</v>
      </c>
      <c r="B15" s="179" t="s">
        <v>39</v>
      </c>
      <c r="C15" s="179"/>
      <c r="D15" s="179"/>
      <c r="E15" s="179"/>
      <c r="F15" s="179"/>
      <c r="G15" s="179"/>
      <c r="H15" s="179"/>
      <c r="I15" s="179"/>
      <c r="J15" s="179"/>
      <c r="K15" s="178" t="s">
        <v>29</v>
      </c>
      <c r="L15" s="185" t="s">
        <v>40</v>
      </c>
    </row>
    <row r="16" spans="1:12" ht="24.75" customHeight="1">
      <c r="A16" s="178" t="s">
        <v>41</v>
      </c>
      <c r="B16" s="179" t="s">
        <v>42</v>
      </c>
      <c r="C16" s="179"/>
      <c r="D16" s="179"/>
      <c r="E16" s="179"/>
      <c r="F16" s="179"/>
      <c r="G16" s="179"/>
      <c r="H16" s="179"/>
      <c r="I16" s="179"/>
      <c r="J16" s="179"/>
      <c r="K16" s="178" t="s">
        <v>29</v>
      </c>
      <c r="L16" s="185" t="s">
        <v>40</v>
      </c>
    </row>
    <row r="17" spans="1:12" ht="24.75" customHeight="1">
      <c r="A17" s="178" t="s">
        <v>43</v>
      </c>
      <c r="B17" s="179" t="s">
        <v>44</v>
      </c>
      <c r="C17" s="179"/>
      <c r="D17" s="179"/>
      <c r="E17" s="179"/>
      <c r="F17" s="179"/>
      <c r="G17" s="179"/>
      <c r="H17" s="179"/>
      <c r="I17" s="179"/>
      <c r="J17" s="179"/>
      <c r="K17" s="178" t="s">
        <v>29</v>
      </c>
      <c r="L17" s="185" t="s">
        <v>40</v>
      </c>
    </row>
    <row r="18" spans="1:12" ht="24.75" customHeight="1">
      <c r="A18" s="178" t="s">
        <v>45</v>
      </c>
      <c r="B18" s="179" t="s">
        <v>46</v>
      </c>
      <c r="C18" s="179"/>
      <c r="D18" s="179"/>
      <c r="E18" s="179"/>
      <c r="F18" s="179"/>
      <c r="G18" s="179"/>
      <c r="H18" s="179"/>
      <c r="I18" s="179"/>
      <c r="J18" s="179"/>
      <c r="K18" s="178" t="s">
        <v>12</v>
      </c>
      <c r="L18" s="185"/>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20.xml><?xml version="1.0" encoding="utf-8"?>
<worksheet xmlns="http://schemas.openxmlformats.org/spreadsheetml/2006/main" xmlns:r="http://schemas.openxmlformats.org/officeDocument/2006/relationships">
  <dimension ref="A1:F35"/>
  <sheetViews>
    <sheetView workbookViewId="0" topLeftCell="A13">
      <selection activeCell="D1" sqref="D1:F16384"/>
    </sheetView>
  </sheetViews>
  <sheetFormatPr defaultColWidth="9.33203125" defaultRowHeight="11.25"/>
  <cols>
    <col min="1" max="1" width="15.83203125" style="0" customWidth="1"/>
    <col min="2" max="2" width="31.83203125" style="0" customWidth="1"/>
    <col min="3" max="3" width="13.16015625" style="0" customWidth="1"/>
    <col min="4" max="4" width="14.16015625" style="1" customWidth="1"/>
    <col min="5" max="6" width="15.83203125" style="1" customWidth="1"/>
  </cols>
  <sheetData>
    <row r="1" ht="19.5" customHeight="1">
      <c r="A1" s="2" t="s">
        <v>25</v>
      </c>
    </row>
    <row r="2" spans="1:6" ht="19.5" customHeight="1">
      <c r="A2" s="3" t="s">
        <v>374</v>
      </c>
      <c r="B2" s="3"/>
      <c r="C2" s="3"/>
      <c r="D2" s="4"/>
      <c r="E2" s="4"/>
      <c r="F2" s="4"/>
    </row>
    <row r="3" ht="19.5" customHeight="1">
      <c r="F3" s="5" t="s">
        <v>47</v>
      </c>
    </row>
    <row r="4" spans="1:6" ht="19.5" customHeight="1">
      <c r="A4" s="6" t="s">
        <v>171</v>
      </c>
      <c r="B4" s="6" t="s">
        <v>172</v>
      </c>
      <c r="C4" s="6" t="s">
        <v>127</v>
      </c>
      <c r="D4" s="6" t="s">
        <v>155</v>
      </c>
      <c r="E4" s="6" t="s">
        <v>156</v>
      </c>
      <c r="F4" s="6" t="s">
        <v>158</v>
      </c>
    </row>
    <row r="5" spans="1:6" ht="19.5" customHeight="1">
      <c r="A5" s="7" t="s">
        <v>137</v>
      </c>
      <c r="B5" s="8" t="s">
        <v>137</v>
      </c>
      <c r="C5" s="9">
        <v>1</v>
      </c>
      <c r="D5" s="9">
        <v>2</v>
      </c>
      <c r="E5" s="9">
        <v>3</v>
      </c>
      <c r="F5" s="9" t="s">
        <v>137</v>
      </c>
    </row>
    <row r="6" spans="1:6" ht="19.5" customHeight="1">
      <c r="A6" s="7"/>
      <c r="B6" s="8" t="s">
        <v>127</v>
      </c>
      <c r="C6" s="10">
        <v>479.4000000000001</v>
      </c>
      <c r="D6" s="11">
        <v>425.5000000000001</v>
      </c>
      <c r="E6" s="11">
        <v>53.89999999999999</v>
      </c>
      <c r="F6" s="11">
        <v>0</v>
      </c>
    </row>
    <row r="7" spans="1:6" ht="19.5" customHeight="1">
      <c r="A7" s="12">
        <v>30101</v>
      </c>
      <c r="B7" s="13" t="s">
        <v>351</v>
      </c>
      <c r="C7" s="14"/>
      <c r="D7" s="15">
        <v>116.95</v>
      </c>
      <c r="E7" s="16"/>
      <c r="F7" s="16"/>
    </row>
    <row r="8" spans="1:6" ht="19.5" customHeight="1">
      <c r="A8" s="12">
        <v>30102</v>
      </c>
      <c r="B8" s="13" t="s">
        <v>352</v>
      </c>
      <c r="C8" s="14"/>
      <c r="D8" s="15">
        <v>25.4</v>
      </c>
      <c r="E8" s="16"/>
      <c r="F8" s="16"/>
    </row>
    <row r="9" spans="1:6" ht="19.5" customHeight="1">
      <c r="A9" s="12">
        <v>30103</v>
      </c>
      <c r="B9" s="13" t="s">
        <v>353</v>
      </c>
      <c r="C9" s="14"/>
      <c r="D9" s="15">
        <v>6.86</v>
      </c>
      <c r="E9" s="16"/>
      <c r="F9" s="16"/>
    </row>
    <row r="10" spans="1:6" ht="19.5" customHeight="1">
      <c r="A10" s="12">
        <v>3010404</v>
      </c>
      <c r="B10" s="13" t="s">
        <v>354</v>
      </c>
      <c r="C10" s="14"/>
      <c r="D10" s="15">
        <v>1.38</v>
      </c>
      <c r="E10" s="16"/>
      <c r="F10" s="16"/>
    </row>
    <row r="11" spans="1:6" ht="19.5" customHeight="1">
      <c r="A11" s="12">
        <v>3010406</v>
      </c>
      <c r="B11" s="13" t="s">
        <v>355</v>
      </c>
      <c r="C11" s="14"/>
      <c r="D11" s="15">
        <v>0.75</v>
      </c>
      <c r="E11" s="16"/>
      <c r="F11" s="16"/>
    </row>
    <row r="12" spans="1:6" ht="19.5" customHeight="1">
      <c r="A12" s="12">
        <v>30107</v>
      </c>
      <c r="B12" s="13" t="s">
        <v>356</v>
      </c>
      <c r="C12" s="14"/>
      <c r="D12" s="15">
        <v>28.45</v>
      </c>
      <c r="E12" s="16"/>
      <c r="F12" s="16"/>
    </row>
    <row r="13" spans="1:6" ht="19.5" customHeight="1">
      <c r="A13" s="12">
        <v>30199006</v>
      </c>
      <c r="B13" s="13" t="s">
        <v>357</v>
      </c>
      <c r="C13" s="14"/>
      <c r="D13" s="15">
        <v>3.51</v>
      </c>
      <c r="E13" s="16"/>
      <c r="F13" s="16"/>
    </row>
    <row r="14" spans="1:6" ht="19.5" customHeight="1">
      <c r="A14" s="12">
        <v>30108</v>
      </c>
      <c r="B14" s="13" t="s">
        <v>358</v>
      </c>
      <c r="C14" s="14"/>
      <c r="D14" s="15">
        <v>31.62</v>
      </c>
      <c r="E14" s="16"/>
      <c r="F14" s="16"/>
    </row>
    <row r="15" spans="1:6" ht="19.5" customHeight="1">
      <c r="A15" s="12">
        <v>30109</v>
      </c>
      <c r="B15" s="13" t="s">
        <v>359</v>
      </c>
      <c r="C15" s="14"/>
      <c r="D15" s="15">
        <v>13.15</v>
      </c>
      <c r="E15" s="16"/>
      <c r="F15" s="16"/>
    </row>
    <row r="16" spans="1:6" ht="19.5" customHeight="1">
      <c r="A16" s="12">
        <v>3019909</v>
      </c>
      <c r="B16" s="13" t="s">
        <v>360</v>
      </c>
      <c r="C16" s="14"/>
      <c r="D16" s="15">
        <v>46.35</v>
      </c>
      <c r="E16" s="16"/>
      <c r="F16" s="16"/>
    </row>
    <row r="17" spans="1:6" ht="19.5" customHeight="1">
      <c r="A17" s="12">
        <v>30113</v>
      </c>
      <c r="B17" s="13" t="s">
        <v>177</v>
      </c>
      <c r="C17" s="14"/>
      <c r="D17" s="15">
        <v>20.49</v>
      </c>
      <c r="E17" s="16"/>
      <c r="F17" s="16"/>
    </row>
    <row r="18" spans="1:6" ht="19.5" customHeight="1">
      <c r="A18" s="12">
        <v>30201</v>
      </c>
      <c r="B18" s="13" t="s">
        <v>361</v>
      </c>
      <c r="C18" s="17"/>
      <c r="D18" s="16"/>
      <c r="E18" s="15">
        <v>7.8</v>
      </c>
      <c r="F18" s="16"/>
    </row>
    <row r="19" spans="1:6" ht="19.5" customHeight="1">
      <c r="A19" s="12">
        <v>30202</v>
      </c>
      <c r="B19" s="13" t="s">
        <v>362</v>
      </c>
      <c r="C19" s="17"/>
      <c r="D19" s="16"/>
      <c r="E19" s="15">
        <v>4.89</v>
      </c>
      <c r="F19" s="16"/>
    </row>
    <row r="20" spans="1:6" ht="19.5" customHeight="1">
      <c r="A20" s="12">
        <v>30204</v>
      </c>
      <c r="B20" s="13" t="s">
        <v>363</v>
      </c>
      <c r="C20" s="17"/>
      <c r="D20" s="16"/>
      <c r="E20" s="15">
        <v>0.2</v>
      </c>
      <c r="F20" s="16"/>
    </row>
    <row r="21" spans="1:6" ht="19.5" customHeight="1">
      <c r="A21" s="12">
        <v>30207</v>
      </c>
      <c r="B21" s="13" t="s">
        <v>364</v>
      </c>
      <c r="C21" s="17"/>
      <c r="D21" s="16"/>
      <c r="E21" s="15">
        <v>0.63</v>
      </c>
      <c r="F21" s="16"/>
    </row>
    <row r="22" spans="1:6" ht="19.5" customHeight="1">
      <c r="A22" s="12">
        <v>30211</v>
      </c>
      <c r="B22" s="13" t="s">
        <v>365</v>
      </c>
      <c r="C22" s="17"/>
      <c r="D22" s="16"/>
      <c r="E22" s="15">
        <v>5.72</v>
      </c>
      <c r="F22" s="16"/>
    </row>
    <row r="23" spans="1:6" ht="19.5" customHeight="1">
      <c r="A23" s="12">
        <v>30217</v>
      </c>
      <c r="B23" s="13" t="s">
        <v>185</v>
      </c>
      <c r="C23" s="17"/>
      <c r="D23" s="16"/>
      <c r="E23" s="15">
        <v>0.9</v>
      </c>
      <c r="F23" s="16"/>
    </row>
    <row r="24" spans="1:6" ht="19.5" customHeight="1">
      <c r="A24" s="12">
        <v>30213</v>
      </c>
      <c r="B24" s="13" t="s">
        <v>366</v>
      </c>
      <c r="C24" s="17"/>
      <c r="D24" s="16"/>
      <c r="E24" s="15">
        <v>0.58</v>
      </c>
      <c r="F24" s="16"/>
    </row>
    <row r="25" spans="1:6" ht="19.5" customHeight="1">
      <c r="A25" s="12">
        <v>30214</v>
      </c>
      <c r="B25" s="13" t="s">
        <v>367</v>
      </c>
      <c r="C25" s="17"/>
      <c r="D25" s="16"/>
      <c r="E25" s="15">
        <v>7.9</v>
      </c>
      <c r="F25" s="16"/>
    </row>
    <row r="26" spans="1:6" ht="19.5" customHeight="1">
      <c r="A26" s="12">
        <v>30215</v>
      </c>
      <c r="B26" s="13" t="s">
        <v>181</v>
      </c>
      <c r="C26" s="17"/>
      <c r="D26" s="16"/>
      <c r="E26" s="15">
        <v>0.99</v>
      </c>
      <c r="F26" s="16"/>
    </row>
    <row r="27" spans="1:6" ht="19.5" customHeight="1">
      <c r="A27" s="12">
        <v>30216</v>
      </c>
      <c r="B27" s="13" t="s">
        <v>182</v>
      </c>
      <c r="C27" s="17"/>
      <c r="D27" s="16"/>
      <c r="E27" s="15">
        <v>0.48</v>
      </c>
      <c r="F27" s="16"/>
    </row>
    <row r="28" spans="1:6" ht="19.5" customHeight="1">
      <c r="A28" s="12">
        <v>30228</v>
      </c>
      <c r="B28" s="13" t="s">
        <v>368</v>
      </c>
      <c r="C28" s="17"/>
      <c r="D28" s="16"/>
      <c r="E28" s="15">
        <v>4.47</v>
      </c>
      <c r="F28" s="16"/>
    </row>
    <row r="29" spans="1:6" ht="19.5" customHeight="1">
      <c r="A29" s="12">
        <v>30239</v>
      </c>
      <c r="B29" s="13" t="s">
        <v>369</v>
      </c>
      <c r="C29" s="17"/>
      <c r="D29" s="16"/>
      <c r="E29" s="15">
        <v>7.14</v>
      </c>
      <c r="F29" s="16"/>
    </row>
    <row r="30" spans="1:6" ht="19.5" customHeight="1">
      <c r="A30" s="12">
        <v>30299</v>
      </c>
      <c r="B30" s="13" t="s">
        <v>370</v>
      </c>
      <c r="C30" s="14"/>
      <c r="D30" s="15"/>
      <c r="E30" s="15">
        <v>9.2</v>
      </c>
      <c r="F30" s="15"/>
    </row>
    <row r="31" spans="1:6" ht="19.5" customHeight="1">
      <c r="A31" s="12">
        <v>30231</v>
      </c>
      <c r="B31" s="13" t="s">
        <v>187</v>
      </c>
      <c r="C31" s="14"/>
      <c r="D31" s="15"/>
      <c r="E31" s="15">
        <v>3</v>
      </c>
      <c r="F31" s="15"/>
    </row>
    <row r="32" spans="1:6" ht="19.5" customHeight="1">
      <c r="A32" s="12">
        <v>3030101</v>
      </c>
      <c r="B32" s="13" t="s">
        <v>371</v>
      </c>
      <c r="C32" s="14"/>
      <c r="D32" s="15">
        <v>74.9</v>
      </c>
      <c r="E32" s="15"/>
      <c r="F32" s="15"/>
    </row>
    <row r="33" spans="1:6" ht="19.5" customHeight="1">
      <c r="A33" s="12">
        <v>3030501</v>
      </c>
      <c r="B33" s="13" t="s">
        <v>372</v>
      </c>
      <c r="C33" s="14"/>
      <c r="D33" s="15">
        <v>8.1</v>
      </c>
      <c r="E33" s="15"/>
      <c r="F33" s="15"/>
    </row>
    <row r="34" spans="1:6" ht="19.5" customHeight="1">
      <c r="A34" s="12">
        <v>3039999</v>
      </c>
      <c r="B34" s="13" t="s">
        <v>373</v>
      </c>
      <c r="C34" s="14"/>
      <c r="D34" s="15">
        <v>47.59</v>
      </c>
      <c r="E34" s="18"/>
      <c r="F34" s="15"/>
    </row>
    <row r="35" ht="19.5" customHeight="1">
      <c r="D35" s="19"/>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9">
      <selection activeCell="D25" sqref="D25"/>
    </sheetView>
  </sheetViews>
  <sheetFormatPr defaultColWidth="9.16015625" defaultRowHeight="12.75" customHeight="1"/>
  <cols>
    <col min="1" max="1" width="40.66015625" style="0" customWidth="1"/>
    <col min="2" max="2" width="18.16015625" style="170" customWidth="1"/>
    <col min="3" max="3" width="29.16015625" style="0" customWidth="1"/>
    <col min="4" max="4" width="15.83203125" style="170" customWidth="1"/>
    <col min="5" max="5" width="31.16015625" style="0" customWidth="1"/>
    <col min="6" max="6" width="16.66015625" style="1" customWidth="1"/>
  </cols>
  <sheetData>
    <row r="1" spans="1:6" ht="13.5" customHeight="1">
      <c r="A1" s="114" t="s">
        <v>10</v>
      </c>
      <c r="B1" s="120"/>
      <c r="C1" s="115"/>
      <c r="D1" s="120"/>
      <c r="E1" s="115"/>
      <c r="F1" s="150"/>
    </row>
    <row r="2" spans="1:6" ht="16.5" customHeight="1">
      <c r="A2" s="117" t="s">
        <v>11</v>
      </c>
      <c r="B2" s="117"/>
      <c r="C2" s="117"/>
      <c r="D2" s="117"/>
      <c r="E2" s="117"/>
      <c r="F2" s="117"/>
    </row>
    <row r="3" spans="1:6" ht="15" customHeight="1">
      <c r="A3" s="118"/>
      <c r="B3" s="118"/>
      <c r="C3" s="119"/>
      <c r="D3" s="152"/>
      <c r="E3" s="120"/>
      <c r="F3" s="120" t="s">
        <v>47</v>
      </c>
    </row>
    <row r="4" spans="1:6" ht="18.75" customHeight="1">
      <c r="A4" s="121" t="s">
        <v>48</v>
      </c>
      <c r="B4" s="121"/>
      <c r="C4" s="121" t="s">
        <v>49</v>
      </c>
      <c r="D4" s="121"/>
      <c r="E4" s="121"/>
      <c r="F4" s="121"/>
    </row>
    <row r="5" spans="1:6" ht="18.75" customHeight="1">
      <c r="A5" s="121" t="s">
        <v>50</v>
      </c>
      <c r="B5" s="121" t="s">
        <v>51</v>
      </c>
      <c r="C5" s="121" t="s">
        <v>52</v>
      </c>
      <c r="D5" s="122" t="s">
        <v>51</v>
      </c>
      <c r="E5" s="121" t="s">
        <v>53</v>
      </c>
      <c r="F5" s="121" t="s">
        <v>51</v>
      </c>
    </row>
    <row r="6" spans="1:6" ht="18.75" customHeight="1">
      <c r="A6" s="154" t="s">
        <v>54</v>
      </c>
      <c r="B6" s="10">
        <f>B7+B12+B13+B15+B16+B17</f>
        <v>2914.96</v>
      </c>
      <c r="C6" s="154" t="s">
        <v>54</v>
      </c>
      <c r="D6" s="10">
        <f>SUM(D7:D34)</f>
        <v>2914.96</v>
      </c>
      <c r="E6" s="128" t="s">
        <v>54</v>
      </c>
      <c r="F6" s="10">
        <f>F7+F12+F23+F24+F25</f>
        <v>2914.96</v>
      </c>
    </row>
    <row r="7" spans="1:6" ht="18.75" customHeight="1">
      <c r="A7" s="123" t="s">
        <v>55</v>
      </c>
      <c r="B7" s="10">
        <f>B8+B10+B11</f>
        <v>2914.96</v>
      </c>
      <c r="C7" s="155" t="s">
        <v>56</v>
      </c>
      <c r="D7" s="16">
        <v>1610.33</v>
      </c>
      <c r="E7" s="128" t="s">
        <v>57</v>
      </c>
      <c r="F7" s="10">
        <f>SUM(F8:F11)</f>
        <v>862.75</v>
      </c>
    </row>
    <row r="8" spans="1:6" ht="18.75" customHeight="1">
      <c r="A8" s="123" t="s">
        <v>58</v>
      </c>
      <c r="B8" s="16">
        <v>2914.96</v>
      </c>
      <c r="C8" s="155" t="s">
        <v>59</v>
      </c>
      <c r="D8" s="16"/>
      <c r="E8" s="128" t="s">
        <v>60</v>
      </c>
      <c r="F8" s="16">
        <v>610.3</v>
      </c>
    </row>
    <row r="9" spans="1:6" ht="18.75" customHeight="1">
      <c r="A9" s="156" t="s">
        <v>61</v>
      </c>
      <c r="B9" s="16"/>
      <c r="C9" s="155" t="s">
        <v>62</v>
      </c>
      <c r="D9" s="16"/>
      <c r="E9" s="128" t="s">
        <v>63</v>
      </c>
      <c r="F9" s="16">
        <v>188.13</v>
      </c>
    </row>
    <row r="10" spans="1:6" ht="18.75" customHeight="1">
      <c r="A10" s="123" t="s">
        <v>64</v>
      </c>
      <c r="B10" s="16"/>
      <c r="C10" s="155" t="s">
        <v>65</v>
      </c>
      <c r="D10" s="16"/>
      <c r="E10" s="128" t="s">
        <v>66</v>
      </c>
      <c r="F10" s="16">
        <v>64.32</v>
      </c>
    </row>
    <row r="11" spans="1:6" ht="18.75" customHeight="1">
      <c r="A11" s="123" t="s">
        <v>67</v>
      </c>
      <c r="B11" s="16"/>
      <c r="C11" s="155" t="s">
        <v>68</v>
      </c>
      <c r="D11" s="16"/>
      <c r="E11" s="128" t="s">
        <v>69</v>
      </c>
      <c r="F11" s="16"/>
    </row>
    <row r="12" spans="1:6" ht="18.75" customHeight="1">
      <c r="A12" s="123" t="s">
        <v>70</v>
      </c>
      <c r="B12" s="16"/>
      <c r="C12" s="155" t="s">
        <v>71</v>
      </c>
      <c r="D12" s="16"/>
      <c r="E12" s="128" t="s">
        <v>72</v>
      </c>
      <c r="F12" s="10">
        <f>SUM(F13:F22)</f>
        <v>2052.21</v>
      </c>
    </row>
    <row r="13" spans="1:6" ht="18.75" customHeight="1">
      <c r="A13" s="123" t="s">
        <v>73</v>
      </c>
      <c r="B13" s="16"/>
      <c r="C13" s="155" t="s">
        <v>74</v>
      </c>
      <c r="D13" s="16"/>
      <c r="E13" s="128" t="s">
        <v>60</v>
      </c>
      <c r="F13" s="16"/>
    </row>
    <row r="14" spans="1:6" ht="18.75" customHeight="1">
      <c r="A14" s="123" t="s">
        <v>75</v>
      </c>
      <c r="B14" s="16"/>
      <c r="C14" s="155" t="s">
        <v>76</v>
      </c>
      <c r="D14" s="16">
        <v>25.43</v>
      </c>
      <c r="E14" s="128" t="s">
        <v>63</v>
      </c>
      <c r="F14" s="16">
        <v>876.91</v>
      </c>
    </row>
    <row r="15" spans="1:6" ht="18.75" customHeight="1">
      <c r="A15" s="123" t="s">
        <v>77</v>
      </c>
      <c r="B15" s="16"/>
      <c r="C15" s="155" t="s">
        <v>78</v>
      </c>
      <c r="D15" s="16"/>
      <c r="E15" s="128" t="s">
        <v>79</v>
      </c>
      <c r="F15" s="16">
        <v>1175.3</v>
      </c>
    </row>
    <row r="16" spans="1:6" ht="18.75" customHeight="1">
      <c r="A16" s="158" t="s">
        <v>80</v>
      </c>
      <c r="B16" s="16"/>
      <c r="C16" s="155" t="s">
        <v>81</v>
      </c>
      <c r="D16" s="16"/>
      <c r="E16" s="128" t="s">
        <v>82</v>
      </c>
      <c r="F16" s="16"/>
    </row>
    <row r="17" spans="1:6" ht="18.75" customHeight="1">
      <c r="A17" s="158" t="s">
        <v>83</v>
      </c>
      <c r="B17" s="16"/>
      <c r="C17" s="155" t="s">
        <v>84</v>
      </c>
      <c r="D17" s="16"/>
      <c r="E17" s="128" t="s">
        <v>85</v>
      </c>
      <c r="F17" s="16"/>
    </row>
    <row r="18" spans="1:6" ht="18.75" customHeight="1">
      <c r="A18" s="158"/>
      <c r="B18" s="159"/>
      <c r="C18" s="155" t="s">
        <v>86</v>
      </c>
      <c r="D18" s="16"/>
      <c r="E18" s="128" t="s">
        <v>87</v>
      </c>
      <c r="F18" s="16"/>
    </row>
    <row r="19" spans="1:6" ht="18.75" customHeight="1">
      <c r="A19" s="129"/>
      <c r="B19" s="160"/>
      <c r="C19" s="155" t="s">
        <v>88</v>
      </c>
      <c r="D19" s="16"/>
      <c r="E19" s="128" t="s">
        <v>89</v>
      </c>
      <c r="F19" s="16"/>
    </row>
    <row r="20" spans="1:6" ht="18.75" customHeight="1">
      <c r="A20" s="129"/>
      <c r="B20" s="159"/>
      <c r="C20" s="155" t="s">
        <v>90</v>
      </c>
      <c r="D20" s="16"/>
      <c r="E20" s="128" t="s">
        <v>91</v>
      </c>
      <c r="F20" s="16"/>
    </row>
    <row r="21" spans="1:6" ht="18.75" customHeight="1">
      <c r="A21" s="92"/>
      <c r="B21" s="159"/>
      <c r="C21" s="155" t="s">
        <v>92</v>
      </c>
      <c r="D21" s="16">
        <v>569.52</v>
      </c>
      <c r="E21" s="128" t="s">
        <v>93</v>
      </c>
      <c r="F21" s="16"/>
    </row>
    <row r="22" spans="1:6" ht="18.75" customHeight="1">
      <c r="A22" s="14"/>
      <c r="B22" s="159"/>
      <c r="C22" s="155" t="s">
        <v>94</v>
      </c>
      <c r="D22" s="16"/>
      <c r="E22" s="128" t="s">
        <v>95</v>
      </c>
      <c r="F22" s="16"/>
    </row>
    <row r="23" spans="1:6" ht="18.75" customHeight="1">
      <c r="A23" s="162"/>
      <c r="B23" s="159"/>
      <c r="C23" s="155" t="s">
        <v>96</v>
      </c>
      <c r="D23" s="16"/>
      <c r="E23" s="131" t="s">
        <v>97</v>
      </c>
      <c r="F23" s="16"/>
    </row>
    <row r="24" spans="1:6" ht="18.75" customHeight="1">
      <c r="A24" s="162"/>
      <c r="B24" s="159"/>
      <c r="C24" s="155" t="s">
        <v>98</v>
      </c>
      <c r="D24" s="16"/>
      <c r="E24" s="131" t="s">
        <v>99</v>
      </c>
      <c r="F24" s="16"/>
    </row>
    <row r="25" spans="1:6" ht="18.75" customHeight="1">
      <c r="A25" s="162"/>
      <c r="B25" s="159"/>
      <c r="C25" s="155" t="s">
        <v>100</v>
      </c>
      <c r="D25" s="16"/>
      <c r="E25" s="131" t="s">
        <v>101</v>
      </c>
      <c r="F25" s="16"/>
    </row>
    <row r="26" spans="1:6" ht="18.75" customHeight="1">
      <c r="A26" s="162"/>
      <c r="B26" s="159"/>
      <c r="C26" s="155" t="s">
        <v>102</v>
      </c>
      <c r="D26" s="16">
        <v>36.67</v>
      </c>
      <c r="E26" s="131"/>
      <c r="F26" s="16"/>
    </row>
    <row r="27" spans="1:6" ht="18.75" customHeight="1">
      <c r="A27" s="14"/>
      <c r="B27" s="160"/>
      <c r="C27" s="155" t="s">
        <v>103</v>
      </c>
      <c r="D27" s="16">
        <v>673.01</v>
      </c>
      <c r="E27" s="128"/>
      <c r="F27" s="16"/>
    </row>
    <row r="28" spans="1:6" ht="18.75" customHeight="1">
      <c r="A28" s="162"/>
      <c r="B28" s="159"/>
      <c r="C28" s="155" t="s">
        <v>104</v>
      </c>
      <c r="D28" s="16"/>
      <c r="E28" s="128"/>
      <c r="F28" s="16"/>
    </row>
    <row r="29" spans="1:6" ht="18.75" customHeight="1">
      <c r="A29" s="14"/>
      <c r="B29" s="160"/>
      <c r="C29" s="155" t="s">
        <v>105</v>
      </c>
      <c r="D29" s="16"/>
      <c r="E29" s="128"/>
      <c r="F29" s="16"/>
    </row>
    <row r="30" spans="1:7" ht="18.75" customHeight="1">
      <c r="A30" s="14"/>
      <c r="B30" s="159"/>
      <c r="C30" s="155" t="s">
        <v>106</v>
      </c>
      <c r="D30" s="16"/>
      <c r="E30" s="128"/>
      <c r="F30" s="16"/>
      <c r="G30" s="2"/>
    </row>
    <row r="31" spans="1:7" ht="18.75" customHeight="1">
      <c r="A31" s="14"/>
      <c r="B31" s="159"/>
      <c r="C31" s="155" t="s">
        <v>107</v>
      </c>
      <c r="D31" s="16"/>
      <c r="E31" s="128"/>
      <c r="F31" s="16"/>
      <c r="G31" s="2"/>
    </row>
    <row r="32" spans="1:7" ht="18.75" customHeight="1">
      <c r="A32" s="14"/>
      <c r="B32" s="159"/>
      <c r="C32" s="155" t="s">
        <v>108</v>
      </c>
      <c r="D32" s="16"/>
      <c r="E32" s="128"/>
      <c r="F32" s="16"/>
      <c r="G32" s="2"/>
    </row>
    <row r="33" spans="1:8" ht="18.75" customHeight="1">
      <c r="A33" s="14"/>
      <c r="B33" s="159"/>
      <c r="C33" s="155" t="s">
        <v>109</v>
      </c>
      <c r="D33" s="16"/>
      <c r="E33" s="128"/>
      <c r="F33" s="16"/>
      <c r="G33" s="2"/>
      <c r="H33" s="2"/>
    </row>
    <row r="34" spans="1:7" ht="18.75" customHeight="1">
      <c r="A34" s="92"/>
      <c r="B34" s="159"/>
      <c r="C34" s="155" t="s">
        <v>110</v>
      </c>
      <c r="D34" s="16"/>
      <c r="E34" s="128"/>
      <c r="F34" s="16"/>
      <c r="G34" s="2"/>
    </row>
    <row r="35" spans="1:6" ht="18.75" customHeight="1">
      <c r="A35" s="14"/>
      <c r="B35" s="159"/>
      <c r="C35" s="126"/>
      <c r="D35" s="16"/>
      <c r="E35" s="128"/>
      <c r="F35" s="16"/>
    </row>
    <row r="36" spans="1:6" ht="18.75" customHeight="1">
      <c r="A36" s="14"/>
      <c r="B36" s="159"/>
      <c r="C36" s="125"/>
      <c r="D36" s="163"/>
      <c r="E36" s="128"/>
      <c r="F36" s="16"/>
    </row>
    <row r="37" spans="1:6" ht="18.75" customHeight="1">
      <c r="A37" s="14"/>
      <c r="B37" s="159"/>
      <c r="C37" s="125"/>
      <c r="D37" s="163"/>
      <c r="E37" s="128"/>
      <c r="F37" s="133"/>
    </row>
    <row r="38" spans="1:6" ht="18.75" customHeight="1">
      <c r="A38" s="122" t="s">
        <v>111</v>
      </c>
      <c r="B38" s="134">
        <f>SUM(B6,B18)</f>
        <v>2914.96</v>
      </c>
      <c r="C38" s="122" t="s">
        <v>112</v>
      </c>
      <c r="D38" s="134">
        <f>SUM(D6,D35)</f>
        <v>2914.96</v>
      </c>
      <c r="E38" s="122" t="s">
        <v>112</v>
      </c>
      <c r="F38" s="136">
        <f>SUM(F6,F26)</f>
        <v>2914.96</v>
      </c>
    </row>
    <row r="39" spans="1:6" ht="18.75" customHeight="1">
      <c r="A39" s="161" t="s">
        <v>113</v>
      </c>
      <c r="B39" s="159"/>
      <c r="C39" s="158" t="s">
        <v>114</v>
      </c>
      <c r="D39" s="163">
        <f>SUM(B45)-SUM(D38)-SUM(D40)</f>
        <v>0</v>
      </c>
      <c r="E39" s="158" t="s">
        <v>114</v>
      </c>
      <c r="F39" s="133"/>
    </row>
    <row r="40" spans="1:6" ht="18.75" customHeight="1">
      <c r="A40" s="161" t="s">
        <v>115</v>
      </c>
      <c r="B40" s="159"/>
      <c r="C40" s="126" t="s">
        <v>116</v>
      </c>
      <c r="D40" s="16"/>
      <c r="E40" s="126" t="s">
        <v>116</v>
      </c>
      <c r="F40" s="16"/>
    </row>
    <row r="41" spans="1:6" ht="18.75" customHeight="1">
      <c r="A41" s="161" t="s">
        <v>117</v>
      </c>
      <c r="B41" s="171"/>
      <c r="C41" s="165"/>
      <c r="D41" s="163"/>
      <c r="E41" s="14"/>
      <c r="F41" s="163"/>
    </row>
    <row r="42" spans="1:6" ht="18.75" customHeight="1">
      <c r="A42" s="161" t="s">
        <v>118</v>
      </c>
      <c r="B42" s="159"/>
      <c r="C42" s="165"/>
      <c r="D42" s="163"/>
      <c r="E42" s="92"/>
      <c r="F42" s="163"/>
    </row>
    <row r="43" spans="1:6" ht="18.75" customHeight="1">
      <c r="A43" s="161" t="s">
        <v>119</v>
      </c>
      <c r="B43" s="159"/>
      <c r="C43" s="165"/>
      <c r="D43" s="166"/>
      <c r="E43" s="14"/>
      <c r="F43" s="163"/>
    </row>
    <row r="44" spans="1:6" ht="18.75" customHeight="1">
      <c r="A44" s="14"/>
      <c r="B44" s="159"/>
      <c r="C44" s="92"/>
      <c r="D44" s="166"/>
      <c r="E44" s="92"/>
      <c r="F44" s="166"/>
    </row>
    <row r="45" spans="1:6" ht="18.75" customHeight="1">
      <c r="A45" s="121" t="s">
        <v>120</v>
      </c>
      <c r="B45" s="134">
        <f>SUM(B38,B39,B40)</f>
        <v>2914.96</v>
      </c>
      <c r="C45" s="167" t="s">
        <v>121</v>
      </c>
      <c r="D45" s="135">
        <f>SUM(D38,D39,D40)</f>
        <v>2914.96</v>
      </c>
      <c r="E45" s="121" t="s">
        <v>121</v>
      </c>
      <c r="F45" s="136">
        <f>SUM(F38,F39,F40)</f>
        <v>2914.96</v>
      </c>
    </row>
  </sheetData>
  <sheetProtection/>
  <mergeCells count="4">
    <mergeCell ref="A2:F2"/>
    <mergeCell ref="A3:B3"/>
    <mergeCell ref="A4:B4"/>
    <mergeCell ref="C4:F4"/>
  </mergeCells>
  <printOptions horizontalCentered="1"/>
  <pageMargins left="0.17" right="0.16" top="0.7900000000000001" bottom="0.98" header="0.18" footer="0"/>
  <pageSetup fitToHeight="1" fitToWidth="1" horizontalDpi="600" verticalDpi="600" orientation="portrait" paperSize="9" scale="77"/>
</worksheet>
</file>

<file path=xl/worksheets/sheet4.xml><?xml version="1.0" encoding="utf-8"?>
<worksheet xmlns="http://schemas.openxmlformats.org/spreadsheetml/2006/main" xmlns:r="http://schemas.openxmlformats.org/officeDocument/2006/relationships">
  <sheetPr>
    <pageSetUpPr fitToPage="1"/>
  </sheetPr>
  <dimension ref="A1:P22"/>
  <sheetViews>
    <sheetView showGridLines="0" showZeros="0" workbookViewId="0" topLeftCell="A1">
      <selection activeCell="A8" sqref="A8:B13"/>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 t="s">
        <v>13</v>
      </c>
      <c r="B1" s="2"/>
      <c r="C1" s="2"/>
    </row>
    <row r="2" spans="1:16" ht="35.25" customHeight="1">
      <c r="A2" s="168" t="s">
        <v>14</v>
      </c>
      <c r="B2" s="168"/>
      <c r="C2" s="168"/>
      <c r="D2" s="168"/>
      <c r="E2" s="168"/>
      <c r="F2" s="168"/>
      <c r="G2" s="168"/>
      <c r="H2" s="168"/>
      <c r="I2" s="168"/>
      <c r="J2" s="168"/>
      <c r="K2" s="168"/>
      <c r="L2" s="168"/>
      <c r="M2" s="168"/>
      <c r="N2" s="168"/>
      <c r="O2" s="168"/>
      <c r="P2" s="103"/>
    </row>
    <row r="3" ht="21.75" customHeight="1">
      <c r="O3" s="5" t="s">
        <v>47</v>
      </c>
    </row>
    <row r="4" spans="1:15" ht="18" customHeight="1">
      <c r="A4" s="80" t="s">
        <v>122</v>
      </c>
      <c r="B4" s="80" t="s">
        <v>123</v>
      </c>
      <c r="C4" s="80" t="s">
        <v>124</v>
      </c>
      <c r="D4" s="80" t="s">
        <v>125</v>
      </c>
      <c r="E4" s="80"/>
      <c r="F4" s="80"/>
      <c r="G4" s="80"/>
      <c r="H4" s="80"/>
      <c r="I4" s="80"/>
      <c r="J4" s="80"/>
      <c r="K4" s="80"/>
      <c r="L4" s="80"/>
      <c r="M4" s="80"/>
      <c r="N4" s="80"/>
      <c r="O4" s="97" t="s">
        <v>126</v>
      </c>
    </row>
    <row r="5" spans="1:15" ht="22.5" customHeight="1">
      <c r="A5" s="80"/>
      <c r="B5" s="80"/>
      <c r="C5" s="80"/>
      <c r="D5" s="85" t="s">
        <v>127</v>
      </c>
      <c r="E5" s="85" t="s">
        <v>128</v>
      </c>
      <c r="F5" s="85"/>
      <c r="G5" s="85" t="s">
        <v>129</v>
      </c>
      <c r="H5" s="85" t="s">
        <v>130</v>
      </c>
      <c r="I5" s="85" t="s">
        <v>131</v>
      </c>
      <c r="J5" s="85" t="s">
        <v>132</v>
      </c>
      <c r="K5" s="85" t="s">
        <v>133</v>
      </c>
      <c r="L5" s="85" t="s">
        <v>113</v>
      </c>
      <c r="M5" s="85" t="s">
        <v>117</v>
      </c>
      <c r="N5" s="85" t="s">
        <v>134</v>
      </c>
      <c r="O5" s="98"/>
    </row>
    <row r="6" spans="1:15" ht="33.75" customHeight="1">
      <c r="A6" s="80"/>
      <c r="B6" s="80"/>
      <c r="C6" s="80"/>
      <c r="D6" s="85"/>
      <c r="E6" s="85" t="s">
        <v>135</v>
      </c>
      <c r="F6" s="85" t="s">
        <v>136</v>
      </c>
      <c r="G6" s="85"/>
      <c r="H6" s="85"/>
      <c r="I6" s="85"/>
      <c r="J6" s="85"/>
      <c r="K6" s="85"/>
      <c r="L6" s="85"/>
      <c r="M6" s="85"/>
      <c r="N6" s="85"/>
      <c r="O6" s="99"/>
    </row>
    <row r="7" spans="1:15" ht="18" customHeight="1">
      <c r="A7" s="9" t="s">
        <v>137</v>
      </c>
      <c r="B7" s="9" t="s">
        <v>137</v>
      </c>
      <c r="C7" s="9">
        <v>1</v>
      </c>
      <c r="D7" s="9">
        <v>2</v>
      </c>
      <c r="E7" s="9">
        <v>3</v>
      </c>
      <c r="F7" s="9">
        <v>4</v>
      </c>
      <c r="G7" s="9">
        <v>5</v>
      </c>
      <c r="H7" s="9">
        <v>6</v>
      </c>
      <c r="I7" s="9">
        <v>7</v>
      </c>
      <c r="J7" s="9">
        <v>8</v>
      </c>
      <c r="K7" s="9">
        <v>9</v>
      </c>
      <c r="L7" s="9">
        <v>10</v>
      </c>
      <c r="M7" s="9">
        <v>11</v>
      </c>
      <c r="N7" s="9">
        <v>12</v>
      </c>
      <c r="O7" s="9">
        <v>13</v>
      </c>
    </row>
    <row r="8" spans="1:15" s="5" customFormat="1" ht="18" customHeight="1">
      <c r="A8" s="89">
        <v>123001</v>
      </c>
      <c r="B8" s="89" t="s">
        <v>138</v>
      </c>
      <c r="C8" s="90">
        <f>D8+O8</f>
        <v>2914.96</v>
      </c>
      <c r="D8" s="90">
        <f>E8+SUM(G8:N8)</f>
        <v>2914.96</v>
      </c>
      <c r="E8" s="89">
        <f>E9+E10+E11+E12+E13</f>
        <v>2914.96</v>
      </c>
      <c r="F8" s="89">
        <v>0</v>
      </c>
      <c r="G8" s="89"/>
      <c r="H8" s="89"/>
      <c r="I8" s="89"/>
      <c r="J8" s="89"/>
      <c r="K8" s="89"/>
      <c r="L8" s="89"/>
      <c r="M8" s="89"/>
      <c r="N8" s="89"/>
      <c r="O8" s="89"/>
    </row>
    <row r="9" spans="1:15" s="5" customFormat="1" ht="18" customHeight="1">
      <c r="A9" s="89">
        <v>12300101</v>
      </c>
      <c r="B9" s="89" t="s">
        <v>139</v>
      </c>
      <c r="C9" s="89"/>
      <c r="D9" s="89"/>
      <c r="E9" s="89">
        <v>2418.6</v>
      </c>
      <c r="F9" s="89"/>
      <c r="G9" s="89"/>
      <c r="H9" s="89"/>
      <c r="I9" s="89"/>
      <c r="J9" s="89"/>
      <c r="K9" s="89"/>
      <c r="L9" s="89"/>
      <c r="M9" s="89"/>
      <c r="N9" s="89"/>
      <c r="O9" s="89"/>
    </row>
    <row r="10" spans="1:15" s="5" customFormat="1" ht="18" customHeight="1">
      <c r="A10" s="89">
        <v>12300102</v>
      </c>
      <c r="B10" s="89" t="s">
        <v>140</v>
      </c>
      <c r="C10" s="89"/>
      <c r="D10" s="89"/>
      <c r="E10" s="89">
        <v>79.53</v>
      </c>
      <c r="F10" s="89"/>
      <c r="G10" s="89"/>
      <c r="H10" s="89"/>
      <c r="I10" s="89"/>
      <c r="J10" s="106"/>
      <c r="K10" s="106"/>
      <c r="L10" s="106"/>
      <c r="M10" s="106"/>
      <c r="N10" s="89"/>
      <c r="O10" s="89"/>
    </row>
    <row r="11" spans="1:15" s="5" customFormat="1" ht="18" customHeight="1">
      <c r="A11" s="5">
        <v>12300101</v>
      </c>
      <c r="B11" s="89" t="s">
        <v>141</v>
      </c>
      <c r="C11" s="89"/>
      <c r="D11" s="89"/>
      <c r="E11" s="89">
        <v>69.18</v>
      </c>
      <c r="F11" s="89"/>
      <c r="G11" s="89"/>
      <c r="H11" s="89"/>
      <c r="I11" s="89"/>
      <c r="J11" s="106"/>
      <c r="K11" s="106"/>
      <c r="L11" s="106"/>
      <c r="M11" s="106"/>
      <c r="N11" s="89"/>
      <c r="O11" s="89"/>
    </row>
    <row r="12" spans="1:15" s="5" customFormat="1" ht="18" customHeight="1">
      <c r="A12" s="89">
        <v>604001</v>
      </c>
      <c r="B12" s="106" t="s">
        <v>142</v>
      </c>
      <c r="C12" s="106"/>
      <c r="D12" s="89"/>
      <c r="E12" s="89">
        <v>135.07</v>
      </c>
      <c r="F12" s="89"/>
      <c r="G12" s="89"/>
      <c r="H12" s="106"/>
      <c r="I12" s="106"/>
      <c r="J12" s="106"/>
      <c r="K12" s="106"/>
      <c r="L12" s="106"/>
      <c r="M12" s="106"/>
      <c r="N12" s="89"/>
      <c r="O12" s="89"/>
    </row>
    <row r="13" spans="1:15" s="5" customFormat="1" ht="18" customHeight="1">
      <c r="A13" s="89">
        <v>12300101</v>
      </c>
      <c r="B13" s="106" t="s">
        <v>143</v>
      </c>
      <c r="C13" s="106"/>
      <c r="D13" s="89"/>
      <c r="E13" s="89">
        <v>212.58</v>
      </c>
      <c r="F13" s="89"/>
      <c r="G13" s="89"/>
      <c r="H13" s="106"/>
      <c r="I13" s="106"/>
      <c r="J13" s="106"/>
      <c r="K13" s="106"/>
      <c r="L13" s="106"/>
      <c r="M13" s="106"/>
      <c r="N13" s="89"/>
      <c r="O13" s="89"/>
    </row>
    <row r="14" spans="2:16" ht="12.75" customHeight="1">
      <c r="B14" s="2"/>
      <c r="C14" s="2"/>
      <c r="D14" s="2"/>
      <c r="E14" s="2"/>
      <c r="F14" s="2"/>
      <c r="G14" s="2"/>
      <c r="H14" s="2"/>
      <c r="I14" s="2"/>
      <c r="N14" s="2"/>
      <c r="O14" s="2"/>
      <c r="P14" s="2"/>
    </row>
    <row r="15" spans="2:16" ht="12.75" customHeight="1">
      <c r="B15" s="2"/>
      <c r="C15" s="2"/>
      <c r="D15" s="2"/>
      <c r="E15" s="2"/>
      <c r="F15" s="2"/>
      <c r="G15" s="2"/>
      <c r="H15" s="2"/>
      <c r="N15" s="2"/>
      <c r="O15" s="2"/>
      <c r="P15" s="2"/>
    </row>
    <row r="16" spans="4:16" ht="12.75" customHeight="1">
      <c r="D16" s="2"/>
      <c r="E16" s="2"/>
      <c r="F16" s="2"/>
      <c r="N16" s="2"/>
      <c r="O16" s="2"/>
      <c r="P16" s="2"/>
    </row>
    <row r="17" spans="4:16" ht="12.75" customHeight="1">
      <c r="D17" s="2"/>
      <c r="E17" s="2"/>
      <c r="F17" s="2"/>
      <c r="G17" s="2"/>
      <c r="L17" s="2"/>
      <c r="N17" s="2"/>
      <c r="O17" s="2"/>
      <c r="P17" s="2"/>
    </row>
    <row r="18" spans="7:16" ht="12.75" customHeight="1">
      <c r="G18" s="2"/>
      <c r="M18" s="2"/>
      <c r="N18" s="2"/>
      <c r="O18" s="2"/>
      <c r="P18" s="2"/>
    </row>
    <row r="19" spans="13:16" ht="12.75" customHeight="1">
      <c r="M19" s="2"/>
      <c r="N19" s="2"/>
      <c r="O19" s="2"/>
      <c r="P19" s="2"/>
    </row>
    <row r="20" spans="13:15" ht="12.75" customHeight="1">
      <c r="M20" s="2"/>
      <c r="O20" s="2"/>
    </row>
    <row r="21" spans="13:15" ht="12.75" customHeight="1">
      <c r="M21" s="2"/>
      <c r="N21" s="2"/>
      <c r="O21" s="2"/>
    </row>
    <row r="22" spans="14:15" ht="12.75" customHeight="1">
      <c r="N22" s="2"/>
      <c r="O22" s="2"/>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5"/>
  <sheetViews>
    <sheetView showGridLines="0" showZeros="0" workbookViewId="0" topLeftCell="A1">
      <selection activeCell="B13" sqref="B13"/>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 t="s">
        <v>15</v>
      </c>
      <c r="B1" s="2"/>
      <c r="C1" s="2"/>
    </row>
    <row r="2" spans="1:14" ht="35.25" customHeight="1">
      <c r="A2" s="168" t="s">
        <v>16</v>
      </c>
      <c r="B2" s="168"/>
      <c r="C2" s="168"/>
      <c r="D2" s="168"/>
      <c r="E2" s="168"/>
      <c r="F2" s="168"/>
      <c r="G2" s="168"/>
      <c r="H2" s="168"/>
      <c r="I2" s="168"/>
      <c r="J2" s="168"/>
      <c r="K2" s="168"/>
      <c r="L2" s="168"/>
      <c r="M2" s="168"/>
      <c r="N2" s="103"/>
    </row>
    <row r="3" ht="21.75" customHeight="1">
      <c r="M3" s="169" t="s">
        <v>47</v>
      </c>
    </row>
    <row r="4" spans="1:13" ht="15" customHeight="1">
      <c r="A4" s="80" t="s">
        <v>122</v>
      </c>
      <c r="B4" s="80" t="s">
        <v>123</v>
      </c>
      <c r="C4" s="80" t="s">
        <v>124</v>
      </c>
      <c r="D4" s="80" t="s">
        <v>125</v>
      </c>
      <c r="E4" s="80"/>
      <c r="F4" s="80"/>
      <c r="G4" s="80"/>
      <c r="H4" s="80"/>
      <c r="I4" s="80"/>
      <c r="J4" s="80"/>
      <c r="K4" s="80"/>
      <c r="L4" s="80"/>
      <c r="M4" s="80"/>
    </row>
    <row r="5" spans="1:13" ht="30" customHeight="1">
      <c r="A5" s="80"/>
      <c r="B5" s="80"/>
      <c r="C5" s="80"/>
      <c r="D5" s="85" t="s">
        <v>127</v>
      </c>
      <c r="E5" s="85" t="s">
        <v>144</v>
      </c>
      <c r="F5" s="85"/>
      <c r="G5" s="85" t="s">
        <v>129</v>
      </c>
      <c r="H5" s="85" t="s">
        <v>131</v>
      </c>
      <c r="I5" s="85" t="s">
        <v>132</v>
      </c>
      <c r="J5" s="85" t="s">
        <v>133</v>
      </c>
      <c r="K5" s="85" t="s">
        <v>115</v>
      </c>
      <c r="L5" s="85" t="s">
        <v>126</v>
      </c>
      <c r="M5" s="85" t="s">
        <v>117</v>
      </c>
    </row>
    <row r="6" spans="1:13" ht="40.5" customHeight="1">
      <c r="A6" s="80"/>
      <c r="B6" s="80"/>
      <c r="C6" s="80"/>
      <c r="D6" s="85"/>
      <c r="E6" s="85" t="s">
        <v>135</v>
      </c>
      <c r="F6" s="85" t="s">
        <v>145</v>
      </c>
      <c r="G6" s="85"/>
      <c r="H6" s="85"/>
      <c r="I6" s="85"/>
      <c r="J6" s="85"/>
      <c r="K6" s="85"/>
      <c r="L6" s="85"/>
      <c r="M6" s="85"/>
    </row>
    <row r="7" spans="1:13" ht="18" customHeight="1">
      <c r="A7" s="9" t="s">
        <v>137</v>
      </c>
      <c r="B7" s="9" t="s">
        <v>137</v>
      </c>
      <c r="C7" s="9">
        <v>1</v>
      </c>
      <c r="D7" s="9">
        <v>2</v>
      </c>
      <c r="E7" s="9">
        <v>3</v>
      </c>
      <c r="F7" s="9">
        <v>4</v>
      </c>
      <c r="G7" s="9">
        <v>5</v>
      </c>
      <c r="H7" s="9">
        <v>6</v>
      </c>
      <c r="I7" s="9">
        <v>7</v>
      </c>
      <c r="J7" s="9">
        <v>8</v>
      </c>
      <c r="K7" s="9">
        <v>9</v>
      </c>
      <c r="L7" s="9">
        <v>10</v>
      </c>
      <c r="M7" s="9">
        <v>11</v>
      </c>
    </row>
    <row r="8" spans="1:13" ht="18" customHeight="1">
      <c r="A8" s="89">
        <v>123001</v>
      </c>
      <c r="B8" s="89" t="s">
        <v>138</v>
      </c>
      <c r="C8" s="90">
        <f>D8</f>
        <v>2914.96</v>
      </c>
      <c r="D8" s="90">
        <f>E8+SUM(G8:M8)</f>
        <v>2914.96</v>
      </c>
      <c r="E8" s="89">
        <f>E9+E10+E11+E12+E13</f>
        <v>2914.96</v>
      </c>
      <c r="F8" s="89">
        <v>0</v>
      </c>
      <c r="G8" s="89"/>
      <c r="H8" s="89"/>
      <c r="I8" s="89"/>
      <c r="J8" s="89"/>
      <c r="K8" s="89"/>
      <c r="L8" s="89"/>
      <c r="M8" s="89"/>
    </row>
    <row r="9" spans="1:13" ht="18" customHeight="1">
      <c r="A9" s="89">
        <v>12300101</v>
      </c>
      <c r="B9" s="89" t="s">
        <v>139</v>
      </c>
      <c r="C9" s="89"/>
      <c r="D9" s="89"/>
      <c r="E9" s="89">
        <v>2418.6</v>
      </c>
      <c r="F9" s="89"/>
      <c r="G9" s="89"/>
      <c r="H9" s="89"/>
      <c r="I9" s="89"/>
      <c r="J9" s="89"/>
      <c r="K9" s="89"/>
      <c r="L9" s="89"/>
      <c r="M9" s="89"/>
    </row>
    <row r="10" spans="1:13" ht="18" customHeight="1">
      <c r="A10" s="89">
        <v>12300102</v>
      </c>
      <c r="B10" s="89" t="s">
        <v>140</v>
      </c>
      <c r="C10" s="89"/>
      <c r="D10" s="89"/>
      <c r="E10" s="89">
        <v>79.53</v>
      </c>
      <c r="F10" s="89"/>
      <c r="G10" s="89"/>
      <c r="H10" s="89"/>
      <c r="I10" s="89"/>
      <c r="J10" s="106"/>
      <c r="K10" s="106"/>
      <c r="L10" s="106"/>
      <c r="M10" s="106"/>
    </row>
    <row r="11" spans="1:13" ht="18" customHeight="1">
      <c r="A11" s="5">
        <v>12300101</v>
      </c>
      <c r="B11" s="89" t="s">
        <v>141</v>
      </c>
      <c r="C11" s="89"/>
      <c r="D11" s="89"/>
      <c r="E11" s="89">
        <v>69.18</v>
      </c>
      <c r="F11" s="89"/>
      <c r="G11" s="89"/>
      <c r="H11" s="89"/>
      <c r="I11" s="89"/>
      <c r="J11" s="106"/>
      <c r="K11" s="106"/>
      <c r="L11" s="106"/>
      <c r="M11" s="106"/>
    </row>
    <row r="12" spans="1:13" ht="18" customHeight="1">
      <c r="A12" s="89">
        <v>604001</v>
      </c>
      <c r="B12" s="106" t="s">
        <v>142</v>
      </c>
      <c r="C12" s="106"/>
      <c r="D12" s="89"/>
      <c r="E12" s="89">
        <v>135.07</v>
      </c>
      <c r="F12" s="89"/>
      <c r="G12" s="89"/>
      <c r="H12" s="106"/>
      <c r="I12" s="106"/>
      <c r="J12" s="106"/>
      <c r="K12" s="106"/>
      <c r="L12" s="106"/>
      <c r="M12" s="106"/>
    </row>
    <row r="13" spans="1:13" ht="18" customHeight="1">
      <c r="A13" s="89">
        <v>12300101</v>
      </c>
      <c r="B13" s="106" t="s">
        <v>143</v>
      </c>
      <c r="C13" s="106"/>
      <c r="D13" s="89"/>
      <c r="E13" s="89">
        <v>212.58</v>
      </c>
      <c r="F13" s="89"/>
      <c r="G13" s="89"/>
      <c r="H13" s="106"/>
      <c r="I13" s="106"/>
      <c r="J13" s="106"/>
      <c r="K13" s="106"/>
      <c r="L13" s="106"/>
      <c r="M13" s="106"/>
    </row>
    <row r="14" spans="4:14" ht="12.75" customHeight="1">
      <c r="D14" s="2"/>
      <c r="E14" s="2"/>
      <c r="F14" s="2"/>
      <c r="G14" s="2"/>
      <c r="J14" s="2"/>
      <c r="K14" s="2"/>
      <c r="L14" s="2"/>
      <c r="N14" s="2"/>
    </row>
    <row r="15" spans="7:12" ht="12.75" customHeight="1">
      <c r="G15" s="2"/>
      <c r="J15" s="2"/>
      <c r="K15" s="2"/>
      <c r="L15" s="2"/>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4">
      <selection activeCell="F20" sqref="F20"/>
    </sheetView>
  </sheetViews>
  <sheetFormatPr defaultColWidth="9.16015625" defaultRowHeight="12.75" customHeight="1"/>
  <cols>
    <col min="1" max="1" width="40.5" style="0" customWidth="1"/>
    <col min="2" max="2" width="23.33203125" style="149" customWidth="1"/>
    <col min="3" max="3" width="41" style="0" customWidth="1"/>
    <col min="4" max="4" width="28.66015625" style="78" customWidth="1"/>
    <col min="5" max="5" width="43" style="0" customWidth="1"/>
    <col min="6" max="6" width="24.16015625" style="78" customWidth="1"/>
  </cols>
  <sheetData>
    <row r="1" spans="1:6" ht="12.75" customHeight="1">
      <c r="A1" s="114" t="s">
        <v>17</v>
      </c>
      <c r="B1" s="120"/>
      <c r="C1" s="115"/>
      <c r="D1" s="120"/>
      <c r="E1" s="115"/>
      <c r="F1" s="150"/>
    </row>
    <row r="2" spans="1:6" ht="15.75" customHeight="1">
      <c r="A2" s="117" t="s">
        <v>146</v>
      </c>
      <c r="B2" s="117"/>
      <c r="C2" s="117"/>
      <c r="D2" s="117"/>
      <c r="E2" s="117"/>
      <c r="F2" s="117"/>
    </row>
    <row r="3" spans="1:6" ht="15" customHeight="1">
      <c r="A3" s="118"/>
      <c r="B3" s="151"/>
      <c r="C3" s="119"/>
      <c r="D3" s="152"/>
      <c r="E3" s="120"/>
      <c r="F3" s="153" t="s">
        <v>47</v>
      </c>
    </row>
    <row r="4" spans="1:6" ht="17.25" customHeight="1">
      <c r="A4" s="121" t="s">
        <v>48</v>
      </c>
      <c r="B4" s="121"/>
      <c r="C4" s="121" t="s">
        <v>49</v>
      </c>
      <c r="D4" s="121"/>
      <c r="E4" s="121"/>
      <c r="F4" s="121"/>
    </row>
    <row r="5" spans="1:6" ht="17.25" customHeight="1">
      <c r="A5" s="121" t="s">
        <v>50</v>
      </c>
      <c r="B5" s="121" t="s">
        <v>51</v>
      </c>
      <c r="C5" s="121" t="s">
        <v>52</v>
      </c>
      <c r="D5" s="122" t="s">
        <v>51</v>
      </c>
      <c r="E5" s="121" t="s">
        <v>53</v>
      </c>
      <c r="F5" s="121" t="s">
        <v>51</v>
      </c>
    </row>
    <row r="6" spans="1:6" ht="17.25" customHeight="1">
      <c r="A6" s="154" t="s">
        <v>147</v>
      </c>
      <c r="B6" s="10">
        <f>B7+B9+B10</f>
        <v>2914.96</v>
      </c>
      <c r="C6" s="154" t="s">
        <v>147</v>
      </c>
      <c r="D6" s="16">
        <f>SUM(D7:D34)</f>
        <v>862.75</v>
      </c>
      <c r="E6" s="128" t="s">
        <v>147</v>
      </c>
      <c r="F6" s="10">
        <f>F7+F12+F23+F24+F25</f>
        <v>2914.96</v>
      </c>
    </row>
    <row r="7" spans="1:6" ht="17.25" customHeight="1">
      <c r="A7" s="123" t="s">
        <v>148</v>
      </c>
      <c r="B7" s="16">
        <v>2914.96</v>
      </c>
      <c r="C7" s="155" t="s">
        <v>56</v>
      </c>
      <c r="D7" s="16">
        <v>408.03</v>
      </c>
      <c r="E7" s="128" t="s">
        <v>57</v>
      </c>
      <c r="F7" s="10">
        <f>SUM(F8:F11)</f>
        <v>862.75</v>
      </c>
    </row>
    <row r="8" spans="1:8" ht="17.25" customHeight="1">
      <c r="A8" s="156" t="s">
        <v>149</v>
      </c>
      <c r="B8" s="16"/>
      <c r="C8" s="155" t="s">
        <v>59</v>
      </c>
      <c r="D8" s="16"/>
      <c r="E8" s="128" t="s">
        <v>60</v>
      </c>
      <c r="F8" s="16">
        <v>610.3</v>
      </c>
      <c r="H8" s="2"/>
    </row>
    <row r="9" spans="1:6" ht="17.25" customHeight="1">
      <c r="A9" s="123" t="s">
        <v>150</v>
      </c>
      <c r="B9" s="16"/>
      <c r="C9" s="155" t="s">
        <v>62</v>
      </c>
      <c r="D9" s="16"/>
      <c r="E9" s="128" t="s">
        <v>63</v>
      </c>
      <c r="F9" s="16">
        <v>188.13</v>
      </c>
    </row>
    <row r="10" spans="1:6" ht="17.25" customHeight="1">
      <c r="A10" s="123" t="s">
        <v>151</v>
      </c>
      <c r="B10" s="16"/>
      <c r="C10" s="155" t="s">
        <v>65</v>
      </c>
      <c r="D10" s="16"/>
      <c r="E10" s="128" t="s">
        <v>66</v>
      </c>
      <c r="F10" s="16">
        <v>64.32</v>
      </c>
    </row>
    <row r="11" spans="1:6" ht="17.25" customHeight="1">
      <c r="A11" s="123"/>
      <c r="B11" s="16"/>
      <c r="C11" s="155" t="s">
        <v>68</v>
      </c>
      <c r="D11" s="16"/>
      <c r="E11" s="128" t="s">
        <v>69</v>
      </c>
      <c r="F11" s="16"/>
    </row>
    <row r="12" spans="1:6" ht="17.25" customHeight="1">
      <c r="A12" s="123"/>
      <c r="B12" s="16"/>
      <c r="C12" s="155" t="s">
        <v>71</v>
      </c>
      <c r="D12" s="16"/>
      <c r="E12" s="128" t="s">
        <v>72</v>
      </c>
      <c r="F12" s="10">
        <f>SUM(F13:F22)</f>
        <v>2052.21</v>
      </c>
    </row>
    <row r="13" spans="1:6" ht="17.25" customHeight="1">
      <c r="A13" s="123"/>
      <c r="B13" s="16"/>
      <c r="C13" s="155" t="s">
        <v>74</v>
      </c>
      <c r="D13" s="16"/>
      <c r="E13" s="157" t="s">
        <v>60</v>
      </c>
      <c r="F13" s="16"/>
    </row>
    <row r="14" spans="1:6" ht="17.25" customHeight="1">
      <c r="A14" s="123"/>
      <c r="B14" s="16"/>
      <c r="C14" s="155" t="s">
        <v>76</v>
      </c>
      <c r="D14" s="16">
        <v>25.43</v>
      </c>
      <c r="E14" s="157" t="s">
        <v>63</v>
      </c>
      <c r="F14" s="16">
        <v>876.91</v>
      </c>
    </row>
    <row r="15" spans="1:6" ht="17.25" customHeight="1">
      <c r="A15" s="158"/>
      <c r="B15" s="16"/>
      <c r="C15" s="155" t="s">
        <v>78</v>
      </c>
      <c r="D15" s="16"/>
      <c r="E15" s="157" t="s">
        <v>79</v>
      </c>
      <c r="F15" s="16">
        <v>1175.3</v>
      </c>
    </row>
    <row r="16" spans="1:6" ht="17.25" customHeight="1">
      <c r="A16" s="158"/>
      <c r="B16" s="16"/>
      <c r="C16" s="155" t="s">
        <v>81</v>
      </c>
      <c r="D16" s="16"/>
      <c r="E16" s="157" t="s">
        <v>82</v>
      </c>
      <c r="F16" s="16"/>
    </row>
    <row r="17" spans="1:6" ht="17.25" customHeight="1">
      <c r="A17" s="158"/>
      <c r="B17" s="16"/>
      <c r="C17" s="155" t="s">
        <v>84</v>
      </c>
      <c r="D17" s="16"/>
      <c r="E17" s="157" t="s">
        <v>85</v>
      </c>
      <c r="F17" s="16"/>
    </row>
    <row r="18" spans="1:6" ht="17.25" customHeight="1">
      <c r="A18" s="158"/>
      <c r="B18" s="159"/>
      <c r="C18" s="155" t="s">
        <v>86</v>
      </c>
      <c r="D18" s="16"/>
      <c r="E18" s="157" t="s">
        <v>87</v>
      </c>
      <c r="F18" s="16"/>
    </row>
    <row r="19" spans="1:6" ht="17.25" customHeight="1">
      <c r="A19" s="129"/>
      <c r="B19" s="160"/>
      <c r="C19" s="155" t="s">
        <v>88</v>
      </c>
      <c r="D19" s="16"/>
      <c r="E19" s="157" t="s">
        <v>89</v>
      </c>
      <c r="F19" s="16"/>
    </row>
    <row r="20" spans="1:6" ht="17.25" customHeight="1">
      <c r="A20" s="129"/>
      <c r="B20" s="159"/>
      <c r="C20" s="155" t="s">
        <v>90</v>
      </c>
      <c r="D20" s="16"/>
      <c r="E20" s="157" t="s">
        <v>91</v>
      </c>
      <c r="F20" s="16"/>
    </row>
    <row r="21" spans="1:6" ht="17.25" customHeight="1">
      <c r="A21" s="92"/>
      <c r="B21" s="159"/>
      <c r="C21" s="155" t="s">
        <v>92</v>
      </c>
      <c r="D21" s="16">
        <v>327.77</v>
      </c>
      <c r="E21" s="157" t="s">
        <v>93</v>
      </c>
      <c r="F21" s="16"/>
    </row>
    <row r="22" spans="1:6" ht="17.25" customHeight="1">
      <c r="A22" s="14"/>
      <c r="B22" s="159"/>
      <c r="C22" s="155" t="s">
        <v>94</v>
      </c>
      <c r="D22" s="16"/>
      <c r="E22" s="161" t="s">
        <v>95</v>
      </c>
      <c r="F22" s="16"/>
    </row>
    <row r="23" spans="1:6" ht="17.25" customHeight="1">
      <c r="A23" s="162"/>
      <c r="B23" s="159"/>
      <c r="C23" s="155" t="s">
        <v>96</v>
      </c>
      <c r="D23" s="16"/>
      <c r="E23" s="131" t="s">
        <v>97</v>
      </c>
      <c r="F23" s="16"/>
    </row>
    <row r="24" spans="1:6" ht="17.25" customHeight="1">
      <c r="A24" s="162"/>
      <c r="B24" s="159"/>
      <c r="C24" s="155" t="s">
        <v>98</v>
      </c>
      <c r="D24" s="16"/>
      <c r="E24" s="131" t="s">
        <v>99</v>
      </c>
      <c r="F24" s="16"/>
    </row>
    <row r="25" spans="1:7" ht="17.25" customHeight="1">
      <c r="A25" s="162"/>
      <c r="B25" s="159"/>
      <c r="C25" s="155" t="s">
        <v>100</v>
      </c>
      <c r="D25" s="16"/>
      <c r="E25" s="131" t="s">
        <v>101</v>
      </c>
      <c r="F25" s="16"/>
      <c r="G25" s="2"/>
    </row>
    <row r="26" spans="1:8" ht="17.25" customHeight="1">
      <c r="A26" s="162"/>
      <c r="B26" s="159"/>
      <c r="C26" s="155" t="s">
        <v>102</v>
      </c>
      <c r="D26" s="16">
        <v>36.67</v>
      </c>
      <c r="E26" s="128"/>
      <c r="F26" s="16"/>
      <c r="G26" s="2"/>
      <c r="H26" s="2"/>
    </row>
    <row r="27" spans="1:8" ht="17.25" customHeight="1">
      <c r="A27" s="14"/>
      <c r="B27" s="160"/>
      <c r="C27" s="155" t="s">
        <v>103</v>
      </c>
      <c r="D27" s="16">
        <v>64.85</v>
      </c>
      <c r="E27" s="128"/>
      <c r="F27" s="16"/>
      <c r="G27" s="2"/>
      <c r="H27" s="2"/>
    </row>
    <row r="28" spans="1:8" ht="17.25" customHeight="1">
      <c r="A28" s="162"/>
      <c r="B28" s="159"/>
      <c r="C28" s="155" t="s">
        <v>104</v>
      </c>
      <c r="D28" s="16"/>
      <c r="E28" s="128"/>
      <c r="F28" s="16"/>
      <c r="G28" s="2"/>
      <c r="H28" s="2"/>
    </row>
    <row r="29" spans="1:8" ht="17.25" customHeight="1">
      <c r="A29" s="14"/>
      <c r="B29" s="160"/>
      <c r="C29" s="155" t="s">
        <v>105</v>
      </c>
      <c r="D29" s="16"/>
      <c r="E29" s="128"/>
      <c r="F29" s="16"/>
      <c r="G29" s="2"/>
      <c r="H29" s="2"/>
    </row>
    <row r="30" spans="1:7" ht="17.25" customHeight="1">
      <c r="A30" s="14"/>
      <c r="B30" s="159"/>
      <c r="C30" s="155" t="s">
        <v>106</v>
      </c>
      <c r="D30" s="16"/>
      <c r="E30" s="128"/>
      <c r="F30" s="16"/>
      <c r="G30" s="2"/>
    </row>
    <row r="31" spans="1:6" ht="17.25" customHeight="1">
      <c r="A31" s="14"/>
      <c r="B31" s="159"/>
      <c r="C31" s="155" t="s">
        <v>107</v>
      </c>
      <c r="D31" s="16"/>
      <c r="E31" s="128"/>
      <c r="F31" s="16"/>
    </row>
    <row r="32" spans="1:6" ht="17.25" customHeight="1">
      <c r="A32" s="14"/>
      <c r="B32" s="159"/>
      <c r="C32" s="155" t="s">
        <v>108</v>
      </c>
      <c r="D32" s="16"/>
      <c r="E32" s="128"/>
      <c r="F32" s="16"/>
    </row>
    <row r="33" spans="1:8" ht="17.25" customHeight="1">
      <c r="A33" s="14"/>
      <c r="B33" s="159"/>
      <c r="C33" s="155" t="s">
        <v>109</v>
      </c>
      <c r="D33" s="16"/>
      <c r="E33" s="128"/>
      <c r="F33" s="16"/>
      <c r="G33" s="2"/>
      <c r="H33" s="2"/>
    </row>
    <row r="34" spans="1:6" ht="17.25" customHeight="1">
      <c r="A34" s="92"/>
      <c r="B34" s="159"/>
      <c r="C34" s="155" t="s">
        <v>110</v>
      </c>
      <c r="D34" s="16"/>
      <c r="E34" s="128"/>
      <c r="F34" s="16"/>
    </row>
    <row r="35" spans="1:6" ht="17.25" customHeight="1">
      <c r="A35" s="14"/>
      <c r="B35" s="159"/>
      <c r="C35" s="125"/>
      <c r="D35" s="16"/>
      <c r="E35" s="123"/>
      <c r="F35" s="133"/>
    </row>
    <row r="36" spans="1:6" ht="17.25" customHeight="1">
      <c r="A36" s="122" t="s">
        <v>111</v>
      </c>
      <c r="B36" s="134">
        <f>B6</f>
        <v>2914.96</v>
      </c>
      <c r="C36" s="122" t="s">
        <v>112</v>
      </c>
      <c r="D36" s="163"/>
      <c r="E36" s="122" t="s">
        <v>112</v>
      </c>
      <c r="F36" s="136">
        <f>SUM(F6)</f>
        <v>2914.96</v>
      </c>
    </row>
    <row r="37" spans="1:6" ht="17.25" customHeight="1">
      <c r="A37" s="155" t="s">
        <v>117</v>
      </c>
      <c r="B37" s="164">
        <f>B38+B39</f>
        <v>0</v>
      </c>
      <c r="C37" s="158" t="s">
        <v>114</v>
      </c>
      <c r="D37" s="163">
        <f>SUM(B41)-SUM(D36)</f>
        <v>2914.96</v>
      </c>
      <c r="E37" s="158" t="s">
        <v>114</v>
      </c>
      <c r="F37" s="133"/>
    </row>
    <row r="38" spans="1:6" ht="17.25" customHeight="1">
      <c r="A38" s="155" t="s">
        <v>118</v>
      </c>
      <c r="B38" s="159"/>
      <c r="C38" s="129"/>
      <c r="D38" s="16"/>
      <c r="E38" s="129"/>
      <c r="F38" s="16"/>
    </row>
    <row r="39" spans="1:6" ht="17.25" customHeight="1">
      <c r="A39" s="155" t="s">
        <v>152</v>
      </c>
      <c r="B39" s="159"/>
      <c r="C39" s="165"/>
      <c r="D39" s="166"/>
      <c r="E39" s="14"/>
      <c r="F39" s="163"/>
    </row>
    <row r="40" spans="1:6" ht="17.25" customHeight="1">
      <c r="A40" s="14"/>
      <c r="B40" s="159"/>
      <c r="C40" s="92"/>
      <c r="D40" s="166"/>
      <c r="E40" s="92"/>
      <c r="F40" s="166"/>
    </row>
    <row r="41" spans="1:6" ht="17.25" customHeight="1">
      <c r="A41" s="121" t="s">
        <v>120</v>
      </c>
      <c r="B41" s="134">
        <f>B36+B37</f>
        <v>2914.96</v>
      </c>
      <c r="C41" s="167" t="s">
        <v>121</v>
      </c>
      <c r="D41" s="135">
        <f>D37+D36</f>
        <v>2914.96</v>
      </c>
      <c r="E41" s="121" t="s">
        <v>121</v>
      </c>
      <c r="F41" s="10">
        <f>F36+F37</f>
        <v>2914.96</v>
      </c>
    </row>
    <row r="42" spans="4:6" ht="12.75" customHeight="1">
      <c r="D42" s="95"/>
      <c r="F42" s="95"/>
    </row>
    <row r="43" spans="4:6" ht="12.75" customHeight="1">
      <c r="D43" s="95"/>
      <c r="F43" s="95"/>
    </row>
    <row r="44" spans="4:6" ht="12.75" customHeight="1">
      <c r="D44" s="95"/>
      <c r="F44" s="95"/>
    </row>
    <row r="45" spans="4:6" ht="12.75" customHeight="1">
      <c r="D45" s="95"/>
      <c r="F45" s="95"/>
    </row>
    <row r="46" spans="4:6" ht="12.75" customHeight="1">
      <c r="D46" s="95"/>
      <c r="F46" s="95"/>
    </row>
    <row r="47" spans="4:6" ht="12.75" customHeight="1">
      <c r="D47" s="95"/>
      <c r="F47" s="95"/>
    </row>
    <row r="48" spans="4:6" ht="12.75" customHeight="1">
      <c r="D48" s="95"/>
      <c r="F48" s="95"/>
    </row>
    <row r="49" spans="4:6" ht="12.75" customHeight="1">
      <c r="D49" s="95"/>
      <c r="F49" s="95"/>
    </row>
    <row r="50" spans="4:6" ht="12.75" customHeight="1">
      <c r="D50" s="95"/>
      <c r="F50" s="95"/>
    </row>
    <row r="51" spans="4:6" ht="12.75" customHeight="1">
      <c r="D51" s="95"/>
      <c r="F51" s="95"/>
    </row>
    <row r="52" spans="4:6" ht="12.75" customHeight="1">
      <c r="D52" s="95"/>
      <c r="F52" s="95"/>
    </row>
    <row r="53" spans="4:6" ht="12.75" customHeight="1">
      <c r="D53" s="95"/>
      <c r="F53" s="95"/>
    </row>
    <row r="54" spans="4:6" ht="12.75" customHeight="1">
      <c r="D54" s="95"/>
      <c r="F54" s="95"/>
    </row>
    <row r="55" ht="12.75" customHeight="1">
      <c r="F55" s="95"/>
    </row>
    <row r="56" ht="12.75" customHeight="1">
      <c r="F56" s="95"/>
    </row>
    <row r="57" ht="12.75" customHeight="1">
      <c r="F57" s="95"/>
    </row>
    <row r="58" ht="12.75" customHeight="1">
      <c r="F58" s="95"/>
    </row>
    <row r="59" ht="12.75" customHeight="1">
      <c r="F59" s="95"/>
    </row>
    <row r="60" ht="12.75" customHeight="1">
      <c r="F60" s="95"/>
    </row>
  </sheetData>
  <sheetProtection/>
  <mergeCells count="4">
    <mergeCell ref="A2:F2"/>
    <mergeCell ref="A3:B3"/>
    <mergeCell ref="A4:B4"/>
    <mergeCell ref="C4:F4"/>
  </mergeCells>
  <printOptions horizontalCentered="1"/>
  <pageMargins left="0.75" right="0.75" top="0.7900000000000001" bottom="1" header="0" footer="0"/>
  <pageSetup fitToHeight="1" fitToWidth="1"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A6" sqref="A6:E18"/>
    </sheetView>
  </sheetViews>
  <sheetFormatPr defaultColWidth="9.16015625" defaultRowHeight="12.75" customHeight="1"/>
  <cols>
    <col min="1" max="1" width="21.33203125" style="145" customWidth="1"/>
    <col min="2" max="2" width="28.83203125" style="142" customWidth="1"/>
    <col min="3" max="5" width="21.33203125" style="142" customWidth="1"/>
    <col min="6" max="6" width="19.33203125" style="142" customWidth="1"/>
    <col min="7" max="7" width="21.33203125" style="142" customWidth="1"/>
    <col min="8" max="16384" width="9.16015625" style="145" customWidth="1"/>
  </cols>
  <sheetData>
    <row r="1" ht="30" customHeight="1">
      <c r="A1" s="146" t="s">
        <v>19</v>
      </c>
    </row>
    <row r="2" spans="1:7" ht="28.5" customHeight="1">
      <c r="A2" s="147" t="s">
        <v>20</v>
      </c>
      <c r="B2" s="147"/>
      <c r="C2" s="147"/>
      <c r="D2" s="147"/>
      <c r="E2" s="147"/>
      <c r="F2" s="147"/>
      <c r="G2" s="147"/>
    </row>
    <row r="3" ht="22.5" customHeight="1">
      <c r="G3" s="148" t="s">
        <v>47</v>
      </c>
    </row>
    <row r="4" spans="1:7" ht="23.25" customHeight="1">
      <c r="A4" s="6" t="s">
        <v>153</v>
      </c>
      <c r="B4" s="6" t="s">
        <v>154</v>
      </c>
      <c r="C4" s="6" t="s">
        <v>127</v>
      </c>
      <c r="D4" s="6" t="s">
        <v>155</v>
      </c>
      <c r="E4" s="6" t="s">
        <v>156</v>
      </c>
      <c r="F4" s="6" t="s">
        <v>157</v>
      </c>
      <c r="G4" s="6" t="s">
        <v>158</v>
      </c>
    </row>
    <row r="5" spans="1:7" ht="23.25" customHeight="1">
      <c r="A5" s="6" t="s">
        <v>137</v>
      </c>
      <c r="B5" s="6" t="s">
        <v>137</v>
      </c>
      <c r="C5" s="6">
        <v>1</v>
      </c>
      <c r="D5" s="6">
        <v>2</v>
      </c>
      <c r="E5" s="6">
        <v>3</v>
      </c>
      <c r="F5" s="6">
        <v>4</v>
      </c>
      <c r="G5" s="6" t="s">
        <v>137</v>
      </c>
    </row>
    <row r="6" spans="1:7" ht="23.25" customHeight="1">
      <c r="A6" s="6" t="s">
        <v>127</v>
      </c>
      <c r="B6" s="6"/>
      <c r="C6" s="6">
        <f>D6+E6+F6</f>
        <v>2914.96</v>
      </c>
      <c r="D6" s="6">
        <f>D7+D8+D9++D10+D11+D12+D13+D14+D15+D16+D17+D18</f>
        <v>674.6199999999999</v>
      </c>
      <c r="E6" s="6">
        <f>E7+E8+E9++E10+E11+E12+E13+E14+E15+E16+E17+E18</f>
        <v>188.13</v>
      </c>
      <c r="F6" s="6">
        <f>F7+F8+F9++F10+F11+F12+F13+F14+F15+F16+F17+F18</f>
        <v>2052.21</v>
      </c>
      <c r="G6" s="6"/>
    </row>
    <row r="7" spans="1:7" ht="23.25" customHeight="1">
      <c r="A7" s="6">
        <v>2011301</v>
      </c>
      <c r="B7" s="6" t="s">
        <v>159</v>
      </c>
      <c r="C7" s="6">
        <f>D7+E7+F7</f>
        <v>408.03</v>
      </c>
      <c r="D7" s="6">
        <v>255.01</v>
      </c>
      <c r="E7" s="6">
        <v>153.02</v>
      </c>
      <c r="F7" s="6"/>
      <c r="G7" s="6"/>
    </row>
    <row r="8" spans="1:7" ht="23.25" customHeight="1">
      <c r="A8" s="6">
        <v>2220150</v>
      </c>
      <c r="B8" s="142" t="s">
        <v>160</v>
      </c>
      <c r="C8" s="6">
        <f aca="true" t="shared" si="0" ref="C8:C18">D8+E8+F8</f>
        <v>89.00999999999999</v>
      </c>
      <c r="D8" s="6">
        <v>57.26</v>
      </c>
      <c r="E8" s="6">
        <v>7.59</v>
      </c>
      <c r="F8" s="6">
        <v>24.16</v>
      </c>
      <c r="G8" s="6"/>
    </row>
    <row r="9" spans="1:7" ht="34.5" customHeight="1">
      <c r="A9" s="6">
        <v>2150599</v>
      </c>
      <c r="B9" s="6" t="s">
        <v>161</v>
      </c>
      <c r="C9" s="6">
        <f t="shared" si="0"/>
        <v>328.45000000000005</v>
      </c>
      <c r="D9" s="6">
        <v>117.51</v>
      </c>
      <c r="E9" s="6">
        <v>10.94</v>
      </c>
      <c r="F9" s="6">
        <v>200</v>
      </c>
      <c r="G9" s="6"/>
    </row>
    <row r="10" spans="1:7" ht="31.5" customHeight="1">
      <c r="A10" s="6">
        <v>2150801</v>
      </c>
      <c r="B10" s="6" t="s">
        <v>162</v>
      </c>
      <c r="C10" s="6">
        <f t="shared" si="0"/>
        <v>199.32</v>
      </c>
      <c r="D10" s="6">
        <v>182.74</v>
      </c>
      <c r="E10" s="6">
        <v>16.58</v>
      </c>
      <c r="F10" s="6"/>
      <c r="G10" s="6"/>
    </row>
    <row r="11" spans="1:7" ht="23.25" customHeight="1">
      <c r="A11" s="6">
        <v>2210201</v>
      </c>
      <c r="B11" s="6" t="s">
        <v>163</v>
      </c>
      <c r="C11" s="6">
        <f t="shared" si="0"/>
        <v>36.67</v>
      </c>
      <c r="D11" s="6">
        <v>36.67</v>
      </c>
      <c r="E11" s="6"/>
      <c r="F11" s="6"/>
      <c r="G11" s="6"/>
    </row>
    <row r="12" spans="1:7" ht="23.25" customHeight="1">
      <c r="A12" s="6">
        <v>2080599</v>
      </c>
      <c r="B12" s="6" t="s">
        <v>164</v>
      </c>
      <c r="C12" s="6">
        <f t="shared" si="0"/>
        <v>25.43</v>
      </c>
      <c r="D12" s="6">
        <v>25.43</v>
      </c>
      <c r="E12" s="6"/>
      <c r="F12" s="6"/>
      <c r="G12" s="6"/>
    </row>
    <row r="13" spans="1:7" ht="30" customHeight="1">
      <c r="A13" s="143">
        <v>2011302</v>
      </c>
      <c r="B13" s="6" t="s">
        <v>165</v>
      </c>
      <c r="C13" s="6">
        <f t="shared" si="0"/>
        <v>75</v>
      </c>
      <c r="D13" s="144"/>
      <c r="E13" s="144"/>
      <c r="F13" s="144">
        <v>75</v>
      </c>
      <c r="G13" s="144"/>
    </row>
    <row r="14" spans="1:7" ht="30" customHeight="1">
      <c r="A14" s="143">
        <v>2011399</v>
      </c>
      <c r="B14" s="6" t="s">
        <v>166</v>
      </c>
      <c r="C14" s="6">
        <f t="shared" si="0"/>
        <v>62</v>
      </c>
      <c r="D14" s="144"/>
      <c r="E14" s="144"/>
      <c r="F14" s="144">
        <v>62</v>
      </c>
      <c r="G14" s="144"/>
    </row>
    <row r="15" spans="1:7" ht="30" customHeight="1">
      <c r="A15" s="143">
        <v>2220299</v>
      </c>
      <c r="B15" s="6" t="s">
        <v>167</v>
      </c>
      <c r="C15" s="6">
        <f t="shared" si="0"/>
        <v>454</v>
      </c>
      <c r="D15" s="144"/>
      <c r="E15" s="144"/>
      <c r="F15" s="144">
        <v>454</v>
      </c>
      <c r="G15" s="144"/>
    </row>
    <row r="16" spans="1:7" ht="30" customHeight="1">
      <c r="A16" s="144">
        <v>2220509</v>
      </c>
      <c r="B16" s="6" t="s">
        <v>168</v>
      </c>
      <c r="C16" s="6">
        <f t="shared" si="0"/>
        <v>130</v>
      </c>
      <c r="D16" s="144"/>
      <c r="E16" s="144"/>
      <c r="F16" s="144">
        <v>130</v>
      </c>
      <c r="G16" s="144"/>
    </row>
    <row r="17" spans="1:7" ht="30" customHeight="1">
      <c r="A17" s="144">
        <v>2150502</v>
      </c>
      <c r="B17" s="6" t="s">
        <v>169</v>
      </c>
      <c r="C17" s="6">
        <f t="shared" si="0"/>
        <v>41.75</v>
      </c>
      <c r="D17" s="144"/>
      <c r="E17" s="144"/>
      <c r="F17" s="144">
        <v>41.75</v>
      </c>
      <c r="G17" s="144"/>
    </row>
    <row r="18" spans="1:7" ht="30" customHeight="1">
      <c r="A18" s="144">
        <v>2110399</v>
      </c>
      <c r="B18" s="143" t="s">
        <v>170</v>
      </c>
      <c r="C18" s="6">
        <f t="shared" si="0"/>
        <v>1065.3</v>
      </c>
      <c r="D18" s="144"/>
      <c r="E18" s="144"/>
      <c r="F18" s="144">
        <v>1065.3</v>
      </c>
      <c r="G18" s="144"/>
    </row>
  </sheetData>
  <sheetProtection/>
  <mergeCells count="1">
    <mergeCell ref="A2:G2"/>
  </mergeCells>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1">
      <selection activeCell="A5" sqref="A5:E29"/>
    </sheetView>
  </sheetViews>
  <sheetFormatPr defaultColWidth="9.33203125" defaultRowHeight="12.75" customHeight="1"/>
  <cols>
    <col min="1" max="1" width="19" style="0" customWidth="1"/>
    <col min="2" max="2" width="37.5" style="0" customWidth="1"/>
    <col min="3" max="3" width="27.66015625" style="0" customWidth="1"/>
    <col min="4" max="4" width="24.33203125" style="0" customWidth="1"/>
    <col min="5" max="5" width="21.33203125" style="1" customWidth="1"/>
    <col min="6" max="6" width="17.66015625" style="78" customWidth="1"/>
    <col min="7" max="12" width="9.33203125" style="0" customWidth="1"/>
  </cols>
  <sheetData>
    <row r="1" ht="30" customHeight="1">
      <c r="A1" s="2" t="s">
        <v>21</v>
      </c>
    </row>
    <row r="2" spans="1:6" ht="28.5" customHeight="1">
      <c r="A2" s="4" t="s">
        <v>22</v>
      </c>
      <c r="B2" s="4"/>
      <c r="C2" s="4"/>
      <c r="D2" s="4"/>
      <c r="E2" s="4"/>
      <c r="F2" s="4"/>
    </row>
    <row r="3" ht="22.5" customHeight="1">
      <c r="F3" s="5" t="s">
        <v>47</v>
      </c>
    </row>
    <row r="4" spans="1:6" ht="22.5" customHeight="1">
      <c r="A4" s="6" t="s">
        <v>171</v>
      </c>
      <c r="B4" s="6" t="s">
        <v>172</v>
      </c>
      <c r="C4" s="6" t="s">
        <v>127</v>
      </c>
      <c r="D4" s="6" t="s">
        <v>155</v>
      </c>
      <c r="E4" s="6" t="s">
        <v>156</v>
      </c>
      <c r="F4" s="6" t="s">
        <v>157</v>
      </c>
    </row>
    <row r="5" spans="1:6" ht="15.75" customHeight="1">
      <c r="A5" s="9" t="s">
        <v>137</v>
      </c>
      <c r="B5" s="9" t="s">
        <v>137</v>
      </c>
      <c r="C5" s="9">
        <v>1</v>
      </c>
      <c r="D5" s="9">
        <v>2</v>
      </c>
      <c r="E5" s="9">
        <v>3</v>
      </c>
      <c r="F5" s="9">
        <v>4</v>
      </c>
    </row>
    <row r="6" spans="1:6" ht="12.75" customHeight="1">
      <c r="A6" s="8" t="s">
        <v>127</v>
      </c>
      <c r="B6" s="8"/>
      <c r="C6" s="137">
        <f>D6+E6+F6</f>
        <v>2914.96</v>
      </c>
      <c r="D6" s="11">
        <f>D7+D12+D23+D26</f>
        <v>674.62</v>
      </c>
      <c r="E6" s="11">
        <f>E7+E12+E23+E26</f>
        <v>188.13</v>
      </c>
      <c r="F6" s="11">
        <f>F7+F12+F23+F26</f>
        <v>2052.21</v>
      </c>
    </row>
    <row r="7" spans="1:6" ht="12.75" customHeight="1">
      <c r="A7" s="7" t="s">
        <v>173</v>
      </c>
      <c r="B7" s="8" t="s">
        <v>174</v>
      </c>
      <c r="C7" s="137">
        <f>D7+E7+F7</f>
        <v>410.84</v>
      </c>
      <c r="D7" s="11">
        <f>D8+D9+D10+D11+D1</f>
        <v>410.84</v>
      </c>
      <c r="E7" s="11">
        <f>E8+E9+E10+E11+E1</f>
        <v>0</v>
      </c>
      <c r="F7" s="11">
        <f>F8+F9+F10+F11+F1</f>
        <v>0</v>
      </c>
    </row>
    <row r="8" spans="1:6" ht="12.75" customHeight="1">
      <c r="A8" s="12">
        <v>50101</v>
      </c>
      <c r="B8" s="139" t="s">
        <v>175</v>
      </c>
      <c r="C8" s="137"/>
      <c r="D8" s="137">
        <v>227.78</v>
      </c>
      <c r="E8" s="16"/>
      <c r="F8" s="16"/>
    </row>
    <row r="9" spans="1:6" ht="12.75" customHeight="1">
      <c r="A9" s="12">
        <v>50102</v>
      </c>
      <c r="B9" s="139" t="s">
        <v>176</v>
      </c>
      <c r="C9" s="137"/>
      <c r="D9" s="137">
        <v>64.55</v>
      </c>
      <c r="E9" s="16"/>
      <c r="F9" s="16"/>
    </row>
    <row r="10" spans="1:6" ht="12.75" customHeight="1">
      <c r="A10" s="12">
        <v>50103</v>
      </c>
      <c r="B10" s="139" t="s">
        <v>177</v>
      </c>
      <c r="C10" s="137"/>
      <c r="D10" s="137">
        <v>25.14</v>
      </c>
      <c r="E10" s="16"/>
      <c r="F10" s="16"/>
    </row>
    <row r="11" spans="1:6" ht="12.75" customHeight="1">
      <c r="A11" s="12">
        <v>50199</v>
      </c>
      <c r="B11" s="139" t="s">
        <v>178</v>
      </c>
      <c r="C11" s="137"/>
      <c r="D11" s="137">
        <v>93.37</v>
      </c>
      <c r="E11" s="16"/>
      <c r="F11" s="16"/>
    </row>
    <row r="12" spans="1:6" ht="12.75" customHeight="1">
      <c r="A12" s="140">
        <v>502</v>
      </c>
      <c r="B12" s="139" t="s">
        <v>179</v>
      </c>
      <c r="C12" s="137"/>
      <c r="D12" s="137"/>
      <c r="E12" s="15">
        <f>E13+E14+E15+E16+E17+E18+E19+E20+E21+E22</f>
        <v>172.98999999999998</v>
      </c>
      <c r="F12" s="15">
        <f>F13+F14+F15+F16+F17+F18+F19+F20+F21+F22</f>
        <v>137</v>
      </c>
    </row>
    <row r="13" spans="1:6" ht="12.75" customHeight="1">
      <c r="A13" s="12">
        <v>50201</v>
      </c>
      <c r="B13" s="139" t="s">
        <v>180</v>
      </c>
      <c r="C13" s="137">
        <f aca="true" t="shared" si="0" ref="C7:C29">D13+E13+F13</f>
        <v>155.91</v>
      </c>
      <c r="D13" s="15"/>
      <c r="E13" s="16">
        <v>155.91</v>
      </c>
      <c r="F13" s="16"/>
    </row>
    <row r="14" spans="1:6" ht="12.75" customHeight="1">
      <c r="A14" s="12">
        <v>50202</v>
      </c>
      <c r="B14" s="139" t="s">
        <v>181</v>
      </c>
      <c r="C14" s="137">
        <f t="shared" si="0"/>
        <v>62.94</v>
      </c>
      <c r="D14" s="15"/>
      <c r="E14" s="16">
        <v>0.94</v>
      </c>
      <c r="F14" s="16">
        <v>62</v>
      </c>
    </row>
    <row r="15" spans="1:6" ht="12.75" customHeight="1">
      <c r="A15" s="12">
        <v>50203</v>
      </c>
      <c r="B15" s="139" t="s">
        <v>182</v>
      </c>
      <c r="C15" s="137">
        <f t="shared" si="0"/>
        <v>0.98</v>
      </c>
      <c r="D15" s="15"/>
      <c r="E15" s="16">
        <v>0.98</v>
      </c>
      <c r="F15" s="16"/>
    </row>
    <row r="16" spans="1:6" ht="12.75" customHeight="1">
      <c r="A16" s="12">
        <v>50204</v>
      </c>
      <c r="B16" s="139" t="s">
        <v>183</v>
      </c>
      <c r="C16" s="137">
        <f t="shared" si="0"/>
        <v>0</v>
      </c>
      <c r="D16" s="15"/>
      <c r="E16" s="16"/>
      <c r="F16" s="16"/>
    </row>
    <row r="17" spans="1:6" ht="12.75" customHeight="1">
      <c r="A17" s="12">
        <v>50205</v>
      </c>
      <c r="B17" s="139" t="s">
        <v>184</v>
      </c>
      <c r="C17" s="137">
        <f t="shared" si="0"/>
        <v>0</v>
      </c>
      <c r="D17" s="15"/>
      <c r="E17" s="16"/>
      <c r="F17" s="16"/>
    </row>
    <row r="18" spans="1:6" ht="12.75" customHeight="1">
      <c r="A18" s="12">
        <v>50206</v>
      </c>
      <c r="B18" s="139" t="s">
        <v>185</v>
      </c>
      <c r="C18" s="137">
        <f t="shared" si="0"/>
        <v>1.6</v>
      </c>
      <c r="D18" s="141"/>
      <c r="E18" s="16">
        <v>1.6</v>
      </c>
      <c r="F18" s="16"/>
    </row>
    <row r="19" spans="1:6" ht="12.75" customHeight="1">
      <c r="A19" s="12">
        <v>50207</v>
      </c>
      <c r="B19" s="139" t="s">
        <v>186</v>
      </c>
      <c r="C19" s="137">
        <f t="shared" si="0"/>
        <v>0</v>
      </c>
      <c r="D19" s="15"/>
      <c r="E19" s="16"/>
      <c r="F19" s="16"/>
    </row>
    <row r="20" spans="1:6" ht="12.75" customHeight="1">
      <c r="A20" s="12">
        <v>50208</v>
      </c>
      <c r="B20" s="139" t="s">
        <v>187</v>
      </c>
      <c r="C20" s="137">
        <f t="shared" si="0"/>
        <v>0</v>
      </c>
      <c r="D20" s="15"/>
      <c r="E20" s="16"/>
      <c r="F20" s="16"/>
    </row>
    <row r="21" spans="1:6" ht="12.75" customHeight="1">
      <c r="A21" s="12">
        <v>50209</v>
      </c>
      <c r="B21" s="139" t="s">
        <v>188</v>
      </c>
      <c r="C21" s="137">
        <f t="shared" si="0"/>
        <v>1.63</v>
      </c>
      <c r="D21" s="16"/>
      <c r="E21" s="15">
        <v>1.63</v>
      </c>
      <c r="F21" s="16"/>
    </row>
    <row r="22" spans="1:6" ht="12.75" customHeight="1">
      <c r="A22" s="12">
        <v>50299</v>
      </c>
      <c r="B22" s="139" t="s">
        <v>189</v>
      </c>
      <c r="C22" s="137">
        <f t="shared" si="0"/>
        <v>86.93</v>
      </c>
      <c r="D22" s="16"/>
      <c r="E22" s="15">
        <v>11.93</v>
      </c>
      <c r="F22" s="16">
        <v>75</v>
      </c>
    </row>
    <row r="23" spans="1:6" ht="12.75" customHeight="1">
      <c r="A23" s="140">
        <v>505</v>
      </c>
      <c r="B23" s="139" t="s">
        <v>190</v>
      </c>
      <c r="C23" s="137">
        <f t="shared" si="0"/>
        <v>954.51</v>
      </c>
      <c r="D23" s="16">
        <f>D24+D25</f>
        <v>199.46</v>
      </c>
      <c r="E23" s="16">
        <f>E24+E25</f>
        <v>15.14</v>
      </c>
      <c r="F23" s="16">
        <f>F24+F25</f>
        <v>739.91</v>
      </c>
    </row>
    <row r="24" spans="1:6" ht="12.75" customHeight="1">
      <c r="A24" s="12">
        <v>50501</v>
      </c>
      <c r="B24" s="139" t="s">
        <v>191</v>
      </c>
      <c r="C24" s="137">
        <f t="shared" si="0"/>
        <v>199.46</v>
      </c>
      <c r="D24" s="16">
        <v>199.46</v>
      </c>
      <c r="E24" s="15"/>
      <c r="F24" s="16"/>
    </row>
    <row r="25" spans="1:6" ht="12.75" customHeight="1">
      <c r="A25" s="12">
        <v>50502</v>
      </c>
      <c r="B25" s="139" t="s">
        <v>192</v>
      </c>
      <c r="C25" s="137">
        <f t="shared" si="0"/>
        <v>755.05</v>
      </c>
      <c r="D25" s="16"/>
      <c r="E25" s="15">
        <v>15.14</v>
      </c>
      <c r="F25" s="16">
        <v>739.91</v>
      </c>
    </row>
    <row r="26" spans="1:6" ht="12.75" customHeight="1">
      <c r="A26" s="140">
        <v>509</v>
      </c>
      <c r="B26" s="139" t="s">
        <v>193</v>
      </c>
      <c r="C26" s="137">
        <f t="shared" si="0"/>
        <v>1239.62</v>
      </c>
      <c r="D26" s="16">
        <f>D27+D28+D29</f>
        <v>64.32000000000001</v>
      </c>
      <c r="E26" s="16">
        <f>E27+E28+E29</f>
        <v>0</v>
      </c>
      <c r="F26" s="16">
        <f>F27+F28+F29</f>
        <v>1175.3</v>
      </c>
    </row>
    <row r="27" spans="1:6" ht="12.75" customHeight="1">
      <c r="A27" s="12">
        <v>50901</v>
      </c>
      <c r="B27" s="139" t="s">
        <v>194</v>
      </c>
      <c r="C27" s="137">
        <f t="shared" si="0"/>
        <v>14.06</v>
      </c>
      <c r="D27" s="16">
        <v>14.06</v>
      </c>
      <c r="E27" s="15"/>
      <c r="F27" s="16"/>
    </row>
    <row r="28" spans="1:6" ht="12.75" customHeight="1">
      <c r="A28" s="12">
        <v>50905</v>
      </c>
      <c r="B28" s="139" t="s">
        <v>195</v>
      </c>
      <c r="C28" s="137">
        <f t="shared" si="0"/>
        <v>46.04</v>
      </c>
      <c r="D28" s="16">
        <v>46.04</v>
      </c>
      <c r="E28" s="15"/>
      <c r="F28" s="16"/>
    </row>
    <row r="29" spans="1:6" ht="12.75" customHeight="1">
      <c r="A29" s="12">
        <v>50999</v>
      </c>
      <c r="B29" s="139" t="s">
        <v>196</v>
      </c>
      <c r="C29" s="137">
        <f t="shared" si="0"/>
        <v>1179.52</v>
      </c>
      <c r="D29" s="16">
        <v>4.22</v>
      </c>
      <c r="E29" s="15"/>
      <c r="F29" s="16">
        <v>1175.3</v>
      </c>
    </row>
  </sheetData>
  <sheetProtection/>
  <mergeCells count="1">
    <mergeCell ref="A2:F2"/>
  </mergeCells>
  <printOptions horizontalCentered="1"/>
  <pageMargins left="0.59" right="0.59" top="0.7900000000000001" bottom="0.31" header="0.51" footer="0.16"/>
  <pageSetup fitToHeight="1000" fitToWidth="1" horizontalDpi="180" verticalDpi="18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4">
      <selection activeCell="C21" sqref="C21"/>
    </sheetView>
  </sheetViews>
  <sheetFormatPr defaultColWidth="9.16015625" defaultRowHeight="12.75" customHeight="1"/>
  <cols>
    <col min="1" max="6" width="21.33203125" style="0" customWidth="1"/>
  </cols>
  <sheetData>
    <row r="1" ht="30" customHeight="1">
      <c r="A1" s="2" t="s">
        <v>23</v>
      </c>
    </row>
    <row r="2" spans="1:6" ht="28.5" customHeight="1">
      <c r="A2" s="4" t="s">
        <v>197</v>
      </c>
      <c r="B2" s="4"/>
      <c r="C2" s="4"/>
      <c r="D2" s="4"/>
      <c r="E2" s="4"/>
      <c r="F2" s="4"/>
    </row>
    <row r="3" ht="22.5" customHeight="1">
      <c r="F3" s="5" t="s">
        <v>47</v>
      </c>
    </row>
    <row r="4" spans="1:6" ht="24.75" customHeight="1">
      <c r="A4" s="6" t="s">
        <v>153</v>
      </c>
      <c r="B4" s="6" t="s">
        <v>154</v>
      </c>
      <c r="C4" s="6" t="s">
        <v>127</v>
      </c>
      <c r="D4" s="6" t="s">
        <v>155</v>
      </c>
      <c r="E4" s="6" t="s">
        <v>156</v>
      </c>
      <c r="F4" s="6" t="s">
        <v>158</v>
      </c>
    </row>
    <row r="5" spans="1:6" ht="24.75" customHeight="1">
      <c r="A5" s="9" t="s">
        <v>137</v>
      </c>
      <c r="B5" s="9" t="s">
        <v>137</v>
      </c>
      <c r="C5" s="9">
        <v>1</v>
      </c>
      <c r="D5" s="9">
        <v>2</v>
      </c>
      <c r="E5" s="9">
        <v>3</v>
      </c>
      <c r="F5" s="9" t="s">
        <v>137</v>
      </c>
    </row>
    <row r="6" spans="1:6" ht="24.75" customHeight="1">
      <c r="A6" s="6" t="s">
        <v>127</v>
      </c>
      <c r="B6" s="6"/>
      <c r="C6" s="6">
        <f aca="true" t="shared" si="0" ref="C6:C18">D6+E6+F6</f>
        <v>862.7499999999999</v>
      </c>
      <c r="D6" s="6">
        <f>D7+D8+D9++D10+D11+D12+D13+D14+D15+D16+D17+D18</f>
        <v>674.6199999999999</v>
      </c>
      <c r="E6" s="6">
        <f>E7+E8+E9++E10+E11+E12+E13+E14+E15+E16+E17+E18</f>
        <v>188.13</v>
      </c>
      <c r="F6" s="6"/>
    </row>
    <row r="7" spans="1:6" ht="24.75" customHeight="1">
      <c r="A7" s="6">
        <v>2011301</v>
      </c>
      <c r="B7" s="6" t="s">
        <v>159</v>
      </c>
      <c r="C7" s="6">
        <f t="shared" si="0"/>
        <v>408.03</v>
      </c>
      <c r="D7" s="6">
        <v>255.01</v>
      </c>
      <c r="E7" s="6">
        <v>153.02</v>
      </c>
      <c r="F7" s="6"/>
    </row>
    <row r="8" spans="1:6" ht="24.75" customHeight="1">
      <c r="A8" s="6">
        <v>2220150</v>
      </c>
      <c r="B8" s="142" t="s">
        <v>160</v>
      </c>
      <c r="C8" s="6">
        <f t="shared" si="0"/>
        <v>64.85</v>
      </c>
      <c r="D8" s="6">
        <v>57.26</v>
      </c>
      <c r="E8" s="6">
        <v>7.59</v>
      </c>
      <c r="F8" s="6"/>
    </row>
    <row r="9" spans="1:6" ht="24.75" customHeight="1">
      <c r="A9" s="6">
        <v>2150599</v>
      </c>
      <c r="B9" s="6" t="s">
        <v>161</v>
      </c>
      <c r="C9" s="6">
        <f t="shared" si="0"/>
        <v>128.45000000000002</v>
      </c>
      <c r="D9" s="6">
        <v>117.51</v>
      </c>
      <c r="E9" s="6">
        <v>10.94</v>
      </c>
      <c r="F9" s="6"/>
    </row>
    <row r="10" spans="1:6" ht="24.75" customHeight="1">
      <c r="A10" s="6">
        <v>2150801</v>
      </c>
      <c r="B10" s="6" t="s">
        <v>162</v>
      </c>
      <c r="C10" s="6">
        <f t="shared" si="0"/>
        <v>199.32</v>
      </c>
      <c r="D10" s="6">
        <v>182.74</v>
      </c>
      <c r="E10" s="6">
        <v>16.58</v>
      </c>
      <c r="F10" s="110"/>
    </row>
    <row r="11" spans="1:6" ht="24.75" customHeight="1">
      <c r="A11" s="6">
        <v>2210201</v>
      </c>
      <c r="B11" s="6" t="s">
        <v>163</v>
      </c>
      <c r="C11" s="6">
        <f t="shared" si="0"/>
        <v>36.67</v>
      </c>
      <c r="D11" s="6">
        <v>36.67</v>
      </c>
      <c r="E11" s="6"/>
      <c r="F11" s="110"/>
    </row>
    <row r="12" spans="1:6" ht="24.75" customHeight="1">
      <c r="A12" s="6">
        <v>2080599</v>
      </c>
      <c r="B12" s="6" t="s">
        <v>164</v>
      </c>
      <c r="C12" s="6">
        <f t="shared" si="0"/>
        <v>25.43</v>
      </c>
      <c r="D12" s="6">
        <v>25.43</v>
      </c>
      <c r="E12" s="6"/>
      <c r="F12" s="110"/>
    </row>
    <row r="13" spans="1:6" ht="24.75" customHeight="1">
      <c r="A13" s="143">
        <v>2011302</v>
      </c>
      <c r="B13" s="6" t="s">
        <v>165</v>
      </c>
      <c r="C13" s="6">
        <f t="shared" si="0"/>
        <v>0</v>
      </c>
      <c r="D13" s="144"/>
      <c r="E13" s="144"/>
      <c r="F13" s="110"/>
    </row>
    <row r="14" spans="1:6" ht="24.75" customHeight="1">
      <c r="A14" s="143">
        <v>2011399</v>
      </c>
      <c r="B14" s="6" t="s">
        <v>166</v>
      </c>
      <c r="C14" s="6">
        <f t="shared" si="0"/>
        <v>0</v>
      </c>
      <c r="D14" s="144"/>
      <c r="E14" s="144"/>
      <c r="F14" s="110"/>
    </row>
    <row r="15" spans="1:6" ht="24.75" customHeight="1">
      <c r="A15" s="143">
        <v>2220299</v>
      </c>
      <c r="B15" s="6" t="s">
        <v>167</v>
      </c>
      <c r="C15" s="6">
        <f t="shared" si="0"/>
        <v>0</v>
      </c>
      <c r="D15" s="144"/>
      <c r="E15" s="144"/>
      <c r="F15" s="110"/>
    </row>
    <row r="16" spans="1:6" ht="24.75" customHeight="1">
      <c r="A16" s="144">
        <v>2220509</v>
      </c>
      <c r="B16" s="6" t="s">
        <v>168</v>
      </c>
      <c r="C16" s="6">
        <f t="shared" si="0"/>
        <v>0</v>
      </c>
      <c r="D16" s="144"/>
      <c r="E16" s="144"/>
      <c r="F16" s="110"/>
    </row>
    <row r="17" spans="1:6" ht="24.75" customHeight="1">
      <c r="A17" s="144">
        <v>2150502</v>
      </c>
      <c r="B17" s="6" t="s">
        <v>169</v>
      </c>
      <c r="C17" s="6">
        <f t="shared" si="0"/>
        <v>0</v>
      </c>
      <c r="D17" s="144"/>
      <c r="E17" s="144"/>
      <c r="F17" s="110"/>
    </row>
    <row r="18" spans="1:6" ht="24.75" customHeight="1">
      <c r="A18" s="144">
        <v>2110399</v>
      </c>
      <c r="B18" s="143" t="s">
        <v>170</v>
      </c>
      <c r="C18" s="6">
        <f t="shared" si="0"/>
        <v>0</v>
      </c>
      <c r="D18" s="144"/>
      <c r="E18" s="144"/>
      <c r="F18" s="110"/>
    </row>
    <row r="19" ht="24.75" customHeight="1"/>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杜美艳~13468781934</cp:lastModifiedBy>
  <cp:lastPrinted>2018-07-04T01:33:58Z</cp:lastPrinted>
  <dcterms:created xsi:type="dcterms:W3CDTF">2018-01-09T01:56:11Z</dcterms:created>
  <dcterms:modified xsi:type="dcterms:W3CDTF">2019-06-05T09:56:38Z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