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calcPr fullCalcOnLoad="1"/>
</workbook>
</file>

<file path=xl/sharedStrings.xml><?xml version="1.0" encoding="utf-8"?>
<sst xmlns="http://schemas.openxmlformats.org/spreadsheetml/2006/main" count="914" uniqueCount="361">
  <si>
    <t>2018年部门综合预算公开报表</t>
  </si>
  <si>
    <t xml:space="preserve">                部门名称：神木市人力资源和社会保障局</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</si>
  <si>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</si>
  <si>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</si>
  <si>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</si>
  <si>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</si>
  <si>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</si>
  <si>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</si>
  <si>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</si>
  <si>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</si>
  <si>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</si>
  <si>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</si>
  <si>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</si>
  <si>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</si>
  <si>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</si>
  <si>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</si>
  <si>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</si>
  <si>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</si>
  <si>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</si>
  <si>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</si>
  <si>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</si>
  <si>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</si>
  <si>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</si>
  <si>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</si>
  <si>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</si>
  <si>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</si>
  <si>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</si>
  <si>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</si>
  <si>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</si>
  <si>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本部门无政府性基金预算收支</t>
  </si>
  <si>
    <t>表10</t>
  </si>
  <si>
    <t>2018年部门综合预算专项业务经费支出表</t>
  </si>
  <si>
    <t>表11</t>
  </si>
  <si>
    <t>2018年部门综合预算政府采购（资产配置、购买服务）预算表</t>
  </si>
  <si>
    <t>本部门2018年无政府采购预算</t>
  </si>
  <si>
    <t>表12</t>
  </si>
  <si>
    <t>2018年部门综合预算一般公共预算拨款“三公”经费及会议费、培训费支出预算表</t>
  </si>
  <si>
    <t>表13</t>
  </si>
  <si>
    <t>2018年部门专项业务经费一级项目绩效目标表</t>
  </si>
  <si>
    <t>我部门将按照全市总体部署，稳步推进部门预算绩效管理。</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</si>
  <si>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</si>
  <si>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</si>
  <si>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</si>
  <si>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</si>
  <si>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</si>
  <si>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</si>
  <si>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</si>
  <si>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</si>
  <si>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</si>
  <si>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</si>
  <si>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</si>
  <si>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</si>
  <si>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</si>
  <si>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</si>
  <si>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</si>
  <si>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</si>
  <si>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</si>
  <si>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</si>
  <si>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</si>
  <si>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</si>
  <si>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</si>
  <si>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</si>
  <si>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</si>
  <si>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</si>
  <si>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</si>
  <si>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</si>
  <si>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</si>
  <si>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</si>
  <si>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</si>
  <si>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</si>
  <si>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</si>
  <si>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</si>
  <si>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</si>
  <si>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</si>
  <si>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</si>
  <si>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</si>
  <si>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</si>
  <si>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</si>
  <si>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</si>
  <si>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</si>
  <si>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</si>
  <si>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</si>
  <si>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</si>
  <si>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</si>
  <si>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</si>
  <si>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</si>
  <si>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</si>
  <si>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</si>
  <si>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</si>
  <si>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</si>
  <si>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</si>
  <si>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</si>
  <si>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</si>
  <si>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</si>
  <si>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</si>
  <si>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</si>
  <si>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</si>
  <si>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</si>
  <si>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</si>
  <si>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</si>
  <si>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</si>
  <si>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</si>
  <si>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</si>
  <si>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</si>
  <si>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</si>
  <si>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</si>
  <si>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</si>
  <si>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</si>
  <si>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</si>
  <si>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</si>
  <si>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</si>
  <si>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</si>
  <si>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</si>
  <si>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</si>
  <si>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</si>
  <si>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</si>
  <si>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</si>
  <si>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</si>
  <si>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</si>
  <si>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</si>
  <si>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</si>
  <si>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</si>
  <si>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</si>
  <si>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</si>
  <si>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</si>
  <si>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</si>
  <si>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</si>
  <si>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</si>
  <si>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</si>
  <si>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</si>
  <si>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</si>
  <si>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</si>
  <si>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</si>
  <si>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</si>
  <si>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</si>
  <si>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</si>
  <si>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</si>
  <si>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神木市人力资源和社会保障局</t>
  </si>
  <si>
    <t>神木市人力资源和社会保障局（本级）</t>
  </si>
  <si>
    <t>神木市劳动服务科</t>
  </si>
  <si>
    <t>神木市工伤保险办公室</t>
  </si>
  <si>
    <t>神木市医疗保险办公室</t>
  </si>
  <si>
    <t>神木市劳动保障监察大队</t>
  </si>
  <si>
    <t>神木市城乡居民养老保险办公室</t>
  </si>
  <si>
    <t>神木市机关事业单位社会养老保险基金管理中心</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</si>
  <si>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</si>
  <si>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</si>
  <si>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</si>
  <si>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</si>
  <si>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</si>
  <si>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</si>
  <si>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</si>
  <si>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</si>
  <si>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</si>
  <si>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</si>
  <si>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</si>
  <si>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</si>
  <si>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</si>
  <si>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</si>
  <si>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</si>
  <si>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一般公共服务支出</t>
  </si>
  <si>
    <t xml:space="preserve">   人力资源事物</t>
  </si>
  <si>
    <t>行政运行</t>
  </si>
  <si>
    <t xml:space="preserve">        其他人事事务支出</t>
  </si>
  <si>
    <t>社会保障和就业支出</t>
  </si>
  <si>
    <t xml:space="preserve">    人力资源和社会保障管理事务</t>
  </si>
  <si>
    <t xml:space="preserve">       劳动保障监察</t>
  </si>
  <si>
    <t>社会保险经办机构</t>
  </si>
  <si>
    <t>经济科目编码</t>
  </si>
  <si>
    <t>经济科目名称</t>
  </si>
  <si>
    <t>工资福利支出</t>
  </si>
  <si>
    <t xml:space="preserve">  基本工资</t>
  </si>
  <si>
    <t xml:space="preserve">  津贴补贴</t>
  </si>
  <si>
    <t xml:space="preserve">  奖金</t>
  </si>
  <si>
    <t xml:space="preserve">  社会保障缴费</t>
  </si>
  <si>
    <t xml:space="preserve">  其他工资福利支出</t>
  </si>
  <si>
    <t>商品和服务支出</t>
  </si>
  <si>
    <t xml:space="preserve">  办公费</t>
  </si>
  <si>
    <t xml:space="preserve">  印刷费</t>
  </si>
  <si>
    <t xml:space="preserve">  手续费</t>
  </si>
  <si>
    <t xml:space="preserve">  水电费</t>
  </si>
  <si>
    <t xml:space="preserve">  邮电费</t>
  </si>
  <si>
    <t xml:space="preserve">  差旅费</t>
  </si>
  <si>
    <t xml:space="preserve">  公务用车运行维护费</t>
  </si>
  <si>
    <t xml:space="preserve">  其他交通费用</t>
  </si>
  <si>
    <t xml:space="preserve">  维修(护)费</t>
  </si>
  <si>
    <t xml:space="preserve">  租赁费</t>
  </si>
  <si>
    <t xml:space="preserve">  会议费</t>
  </si>
  <si>
    <t xml:space="preserve">  培训费</t>
  </si>
  <si>
    <t xml:space="preserve">  公务接待费</t>
  </si>
  <si>
    <t xml:space="preserve">  被装购置费</t>
  </si>
  <si>
    <t xml:space="preserve">  劳务费</t>
  </si>
  <si>
    <t xml:space="preserve">  工会经费</t>
  </si>
  <si>
    <t xml:space="preserve">  其他商品和服务支出</t>
  </si>
  <si>
    <t>对个人和家庭的补助</t>
  </si>
  <si>
    <t xml:space="preserve">  退休费</t>
  </si>
  <si>
    <r>
      <t xml:space="preserve">   </t>
    </r>
    <r>
      <rPr>
        <sz val="10"/>
        <rFont val="宋体"/>
        <family val="0"/>
      </rPr>
      <t>生活补助</t>
    </r>
  </si>
  <si>
    <r>
      <t xml:space="preserve">   </t>
    </r>
    <r>
      <rPr>
        <sz val="10"/>
        <rFont val="宋体"/>
        <family val="0"/>
      </rPr>
      <t>其他对个人和家庭补助</t>
    </r>
  </si>
  <si>
    <t>资本性支出</t>
  </si>
  <si>
    <t xml:space="preserve">  其他资本性支出</t>
  </si>
  <si>
    <t>对企业补助</t>
  </si>
  <si>
    <t xml:space="preserve">  其他对企业补助</t>
  </si>
  <si>
    <t>2018年部门综合预算一般公共预算基本支出明细表（按功能科目分）</t>
  </si>
  <si>
    <t xml:space="preserve">   劳动保障监察</t>
  </si>
  <si>
    <t xml:space="preserve">      社会保险经办机构</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</si>
  <si>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</si>
  <si>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</si>
  <si>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</si>
  <si>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</si>
  <si>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</si>
  <si>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</si>
  <si>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</si>
  <si>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</si>
  <si>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</si>
  <si>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</si>
  <si>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</si>
  <si>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</si>
  <si>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</si>
  <si>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</si>
  <si>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</si>
  <si>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</si>
  <si>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</si>
  <si>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</si>
  <si>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</si>
  <si>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</si>
  <si>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</si>
  <si>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</si>
  <si>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</si>
  <si>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</si>
  <si>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</si>
  <si>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</si>
  <si>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</si>
  <si>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</si>
  <si>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</si>
  <si>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</si>
  <si>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</si>
  <si>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</si>
  <si>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</si>
  <si>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</si>
  <si>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</si>
  <si>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</si>
  <si>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协管员招聘工作经费</t>
  </si>
  <si>
    <t>民营企业吸纳大学生培训补贴</t>
  </si>
  <si>
    <t>劳动仲裁工作经费</t>
  </si>
  <si>
    <t>网络租赁维护费</t>
  </si>
  <si>
    <t>劳动仲裁服装购置费</t>
  </si>
  <si>
    <t>养老办业务费</t>
  </si>
  <si>
    <t>破产企业代缴医疗保险费</t>
  </si>
  <si>
    <t>小额贷款工作经费</t>
  </si>
  <si>
    <t>就业实名制工作经费</t>
  </si>
  <si>
    <t>失业保险工作经费</t>
  </si>
  <si>
    <t>人才招聘会工作经费</t>
  </si>
  <si>
    <t>就业工作经费</t>
  </si>
  <si>
    <t>困难职工春节慰问金</t>
  </si>
  <si>
    <t>创业孵化园补贴</t>
  </si>
  <si>
    <t>协管员工资及各项保险费</t>
  </si>
  <si>
    <t>就业补助资金</t>
  </si>
  <si>
    <t>就业技能培训</t>
  </si>
  <si>
    <t>特设公益性岗位补助</t>
  </si>
  <si>
    <t>医保办破产国有企业人员医疗保险费</t>
  </si>
  <si>
    <t>社保大楼维护费</t>
  </si>
  <si>
    <t>劳动监察大队服装购置经费</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</si>
  <si>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</si>
  <si>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</si>
  <si>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</si>
  <si>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</si>
  <si>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</si>
  <si>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</si>
  <si>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</si>
  <si>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</si>
  <si>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</si>
  <si>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</si>
  <si>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</si>
  <si>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</si>
  <si>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</si>
  <si>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</si>
  <si>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</si>
  <si>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</si>
  <si>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</si>
  <si>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</si>
  <si>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</si>
  <si>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</si>
  <si>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</si>
  <si>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</si>
  <si>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</si>
  <si>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</si>
  <si>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</si>
  <si>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</si>
  <si>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</si>
  <si>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</si>
  <si>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</si>
  <si>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</si>
  <si>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</si>
  <si>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</si>
  <si>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</si>
  <si>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</si>
  <si>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</si>
  <si>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</si>
  <si>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</si>
  <si>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</si>
  <si>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</si>
  <si>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t xml:space="preserve">             其他资金</t>
  </si>
  <si>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</si>
  <si>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</si>
  <si>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</si>
  <si>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</si>
  <si>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</si>
  <si>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</si>
  <si>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</si>
  <si>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</si>
  <si>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</si>
  <si>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</si>
  <si>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</si>
  <si>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</si>
  <si>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</si>
  <si>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</si>
  <si>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</si>
  <si>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</si>
  <si>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</si>
  <si>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</si>
  <si>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</si>
  <si>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</si>
  <si>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</si>
  <si>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</si>
  <si>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</si>
  <si>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</si>
  <si>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</si>
  <si>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</si>
  <si>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</si>
  <si>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</si>
  <si>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</si>
  <si>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</si>
  <si>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</si>
  <si>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</si>
  <si>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</si>
  <si>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</si>
  <si>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</si>
  <si>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</si>
  <si>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</si>
  <si>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</si>
  <si>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</si>
  <si>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</si>
  <si>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</si>
  <si>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</si>
  <si>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</si>
  <si>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</si>
  <si>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</si>
  <si>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</si>
  <si>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</si>
  <si>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</si>
  <si>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</si>
  <si>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</si>
  <si>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</si>
  <si>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</si>
  <si>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</si>
  <si>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</si>
  <si>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</si>
  <si>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</si>
  <si>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</si>
  <si>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</si>
  <si>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神木市推进农村居民进城落户办公室</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</si>
</sst>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_);[Red]\(0.00\)"/>
    <numFmt numFmtId="178" formatCode="0.00_ "/>
    <numFmt numFmtId="179" formatCode="0.00_);\(0.00\)"/>
    <numFmt numFmtId="180" formatCode="0.0000_);\(0.0000\)"/>
    <numFmt numFmtId="181" formatCode="0_);\(0\)"/>
    <numFmt numFmtId="182" formatCode="0_ "/>
  </numFmts>
  <fonts count="57">
    <font>
      <sz val="12"/>
      <name val="宋体"/>
      <family val="0"/>
    </font>
    <font>
      <sz val="9"/>
      <name val="宋体"/>
      <family val="0"/>
    </font>
    <font>
      <sz val="11"/>
      <name val="宋体"/>
      <family val="0"/>
    </font>
    <font>
      <b/>
      <sz val="12"/>
      <name val="宋体"/>
      <family val="0"/>
    </font>
    <font>
      <sz val="10"/>
      <name val="宋体"/>
      <family val="0"/>
    </font>
    <font>
      <sz val="12"/>
      <name val="黑体"/>
      <family val="3"/>
    </font>
    <font>
      <b/>
      <sz val="16"/>
      <name val="宋体"/>
      <family val="0"/>
    </font>
    <font>
      <sz val="10"/>
      <color indexed="8"/>
      <name val="宋体"/>
      <family val="0"/>
    </font>
    <font>
      <b/>
      <sz val="15"/>
      <name val="宋体"/>
      <family val="0"/>
    </font>
    <font>
      <b/>
      <sz val="9"/>
      <name val="宋体"/>
      <family val="0"/>
    </font>
    <font>
      <sz val="10"/>
      <name val="Arial"/>
      <family val="2"/>
    </font>
    <font>
      <sz val="18"/>
      <name val="宋体"/>
      <family val="0"/>
    </font>
    <font>
      <sz val="48"/>
      <name val="宋体"/>
      <family val="0"/>
    </font>
    <font>
      <b/>
      <sz val="20"/>
      <name val="宋体"/>
      <family val="0"/>
    </font>
    <font>
      <sz val="11"/>
      <color indexed="9"/>
      <name val="宋体"/>
      <family val="0"/>
    </font>
    <font>
      <sz val="11"/>
      <color indexed="8"/>
      <name val="宋体"/>
      <family val="0"/>
    </font>
    <font>
      <b/>
      <sz val="15"/>
      <color indexed="54"/>
      <name val="宋体"/>
      <family val="0"/>
    </font>
    <font>
      <sz val="11"/>
      <color indexed="16"/>
      <name val="宋体"/>
      <family val="0"/>
    </font>
    <font>
      <sz val="11"/>
      <color indexed="19"/>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b/>
      <sz val="11"/>
      <color indexed="9"/>
      <name val="宋体"/>
      <family val="0"/>
    </font>
    <font>
      <sz val="11"/>
      <color indexed="53"/>
      <name val="宋体"/>
      <family val="0"/>
    </font>
    <font>
      <sz val="11"/>
      <color indexed="62"/>
      <name val="宋体"/>
      <family val="0"/>
    </font>
    <font>
      <b/>
      <sz val="11"/>
      <color indexed="8"/>
      <name val="宋体"/>
      <family val="0"/>
    </font>
    <font>
      <b/>
      <sz val="11"/>
      <color indexed="63"/>
      <name val="宋体"/>
      <family val="0"/>
    </font>
    <font>
      <b/>
      <sz val="13"/>
      <color indexed="54"/>
      <name val="宋体"/>
      <family val="0"/>
    </font>
    <font>
      <sz val="11"/>
      <color indexed="10"/>
      <name val="宋体"/>
      <family val="0"/>
    </font>
    <font>
      <i/>
      <sz val="11"/>
      <color indexed="23"/>
      <name val="宋体"/>
      <family val="0"/>
    </font>
    <font>
      <u val="single"/>
      <sz val="11"/>
      <color indexed="20"/>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color indexed="63"/>
      </right>
      <top style="thin"/>
      <bottom style="thin"/>
    </border>
    <border>
      <left style="thin"/>
      <right style="thin"/>
      <top/>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right style="thin"/>
      <top style="thin"/>
      <bottom/>
    </border>
    <border>
      <left style="thin">
        <color indexed="8"/>
      </left>
      <right/>
      <top style="thin">
        <color indexed="8"/>
      </top>
      <bottom/>
    </border>
    <border>
      <left>
        <color indexed="63"/>
      </left>
      <right style="thin">
        <color indexed="8"/>
      </right>
      <top style="thin">
        <color indexed="8"/>
      </top>
      <bottom style="thin">
        <color indexed="8"/>
      </bottom>
    </border>
    <border>
      <left style="thin">
        <color indexed="8"/>
      </left>
      <right/>
      <top/>
      <bottom style="thin">
        <color indexed="8"/>
      </bottom>
    </border>
    <border>
      <left/>
      <right style="thin"/>
      <top/>
      <bottom/>
    </border>
    <border>
      <left style="thin"/>
      <right/>
      <top style="thin"/>
      <bottom style="thin"/>
    </border>
    <border>
      <left style="thin"/>
      <right/>
      <top style="thin"/>
      <bottom/>
    </border>
    <border>
      <left style="thin">
        <color indexed="8"/>
      </left>
      <right style="thin">
        <color indexed="8"/>
      </right>
      <top style="thin">
        <color indexed="8"/>
      </top>
      <bottom>
        <color indexed="63"/>
      </bottom>
    </border>
    <border>
      <left style="thin"/>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cellStyleXfs>
  <cellXfs count="238">
    <xf numFmtId="0" fontId="0" fillId="0" borderId="0" xfId="0" applyAlignment="1">
      <alignment vertical="center"/>
    </xf>
    <xf numFmtId="0" fontId="1" fillId="0" borderId="0" xfId="0" applyFont="1" applyFill="1" applyAlignment="1">
      <alignment/>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176" fontId="1" fillId="0" borderId="0" xfId="0" applyNumberFormat="1" applyFont="1" applyFill="1" applyAlignment="1">
      <alignment/>
    </xf>
    <xf numFmtId="0" fontId="0" fillId="0" borderId="0" xfId="0" applyFont="1" applyFill="1" applyAlignment="1">
      <alignment horizontal="left"/>
    </xf>
    <xf numFmtId="0" fontId="3" fillId="0" borderId="0" xfId="0" applyFont="1" applyFill="1" applyAlignment="1">
      <alignment horizontal="center" vertical="center"/>
    </xf>
    <xf numFmtId="0" fontId="2" fillId="0" borderId="9" xfId="0" applyFont="1" applyFill="1" applyBorder="1" applyAlignment="1">
      <alignment horizontal="center" vertical="center" wrapText="1"/>
    </xf>
    <xf numFmtId="0" fontId="55" fillId="0" borderId="9" xfId="0" applyNumberFormat="1" applyFont="1" applyFill="1" applyBorder="1" applyAlignment="1" applyProtection="1">
      <alignment horizontal="left" vertical="center"/>
      <protection/>
    </xf>
    <xf numFmtId="0" fontId="55" fillId="0" borderId="10" xfId="0" applyNumberFormat="1" applyFont="1" applyFill="1" applyBorder="1" applyAlignment="1" applyProtection="1">
      <alignment horizontal="left" vertical="center"/>
      <protection/>
    </xf>
    <xf numFmtId="0" fontId="55" fillId="0" borderId="11" xfId="0" applyNumberFormat="1" applyFont="1" applyFill="1" applyBorder="1" applyAlignment="1" applyProtection="1">
      <alignment horizontal="left" vertical="center"/>
      <protection/>
    </xf>
    <xf numFmtId="0" fontId="2" fillId="0" borderId="0" xfId="0" applyFont="1" applyFill="1" applyBorder="1" applyAlignment="1">
      <alignment horizontal="center" vertical="center" wrapText="1"/>
    </xf>
    <xf numFmtId="0" fontId="1" fillId="0" borderId="0" xfId="0" applyFont="1" applyFill="1" applyBorder="1" applyAlignment="1">
      <alignment/>
    </xf>
    <xf numFmtId="176" fontId="3" fillId="0" borderId="0" xfId="0" applyNumberFormat="1" applyFont="1" applyFill="1" applyAlignment="1">
      <alignment horizontal="center" vertical="center"/>
    </xf>
    <xf numFmtId="176"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176" fontId="1" fillId="0" borderId="0" xfId="0" applyNumberFormat="1" applyFont="1" applyFill="1" applyBorder="1" applyAlignment="1">
      <alignment/>
    </xf>
    <xf numFmtId="176" fontId="1" fillId="0" borderId="0" xfId="0" applyNumberFormat="1" applyFont="1" applyFill="1" applyAlignment="1">
      <alignment horizontal="center" vertical="center"/>
    </xf>
    <xf numFmtId="0" fontId="0" fillId="0" borderId="0" xfId="63" applyAlignment="1">
      <alignment vertical="center" wrapText="1"/>
      <protection/>
    </xf>
    <xf numFmtId="0" fontId="4" fillId="0" borderId="0" xfId="63" applyFont="1" applyAlignment="1">
      <alignment vertical="center" wrapText="1"/>
      <protection/>
    </xf>
    <xf numFmtId="0" fontId="0" fillId="0" borderId="0" xfId="63" applyFont="1" applyAlignment="1">
      <alignment vertical="center"/>
      <protection/>
    </xf>
    <xf numFmtId="0" fontId="5" fillId="0" borderId="0" xfId="63" applyFont="1" applyAlignment="1">
      <alignment vertical="center" wrapText="1"/>
      <protection/>
    </xf>
    <xf numFmtId="0" fontId="6" fillId="0" borderId="0" xfId="63" applyFont="1" applyAlignment="1">
      <alignment horizontal="center" vertical="center" wrapText="1"/>
      <protection/>
    </xf>
    <xf numFmtId="0" fontId="4" fillId="0" borderId="9" xfId="63" applyFont="1" applyBorder="1" applyAlignment="1">
      <alignment horizontal="center" vertical="center" wrapText="1"/>
      <protection/>
    </xf>
    <xf numFmtId="0" fontId="4" fillId="0" borderId="9" xfId="63" applyFont="1" applyBorder="1" applyAlignment="1">
      <alignment horizontal="center" vertical="center" wrapText="1"/>
      <protection/>
    </xf>
    <xf numFmtId="0" fontId="7" fillId="0" borderId="9" xfId="0" applyFont="1" applyFill="1" applyBorder="1" applyAlignment="1">
      <alignment vertical="center"/>
    </xf>
    <xf numFmtId="0" fontId="4" fillId="0" borderId="9" xfId="63" applyFont="1" applyBorder="1" applyAlignment="1">
      <alignment vertical="center" wrapText="1"/>
      <protection/>
    </xf>
    <xf numFmtId="0" fontId="4" fillId="0" borderId="9" xfId="63" applyFont="1" applyBorder="1" applyAlignment="1">
      <alignment horizontal="left" vertical="center" wrapText="1"/>
      <protection/>
    </xf>
    <xf numFmtId="0" fontId="4" fillId="0" borderId="9" xfId="63" applyFont="1" applyBorder="1" applyAlignment="1">
      <alignment horizontal="right" vertical="center" wrapText="1"/>
      <protection/>
    </xf>
    <xf numFmtId="0" fontId="7" fillId="0" borderId="9" xfId="0" applyFont="1" applyFill="1" applyBorder="1" applyAlignment="1">
      <alignment vertical="center"/>
    </xf>
    <xf numFmtId="0" fontId="4" fillId="0" borderId="9" xfId="63" applyFont="1" applyBorder="1" applyAlignment="1">
      <alignment horizontal="left" wrapText="1"/>
      <protection/>
    </xf>
    <xf numFmtId="0" fontId="4" fillId="0" borderId="9" xfId="63" applyFont="1" applyBorder="1" applyAlignment="1">
      <alignment horizontal="left" wrapText="1"/>
      <protection/>
    </xf>
    <xf numFmtId="0" fontId="4" fillId="0" borderId="9" xfId="63" applyFont="1" applyBorder="1" applyAlignment="1">
      <alignment vertical="center" wrapText="1"/>
      <protection/>
    </xf>
    <xf numFmtId="0" fontId="4" fillId="0" borderId="0" xfId="63" applyNumberFormat="1" applyFont="1" applyFill="1" applyBorder="1" applyAlignment="1">
      <alignment vertical="center" wrapText="1"/>
      <protection/>
    </xf>
    <xf numFmtId="0" fontId="0" fillId="0" borderId="0" xfId="63" applyAlignment="1">
      <alignment vertical="center"/>
      <protection/>
    </xf>
    <xf numFmtId="0" fontId="4" fillId="0" borderId="0" xfId="63" applyFont="1" applyAlignment="1">
      <alignment vertical="center" wrapText="1"/>
      <protection/>
    </xf>
    <xf numFmtId="0" fontId="4" fillId="0" borderId="0" xfId="63" applyFont="1" applyAlignment="1">
      <alignment vertical="center"/>
      <protection/>
    </xf>
    <xf numFmtId="0" fontId="5" fillId="0" borderId="0" xfId="63" applyFont="1" applyAlignment="1">
      <alignment vertical="center"/>
      <protection/>
    </xf>
    <xf numFmtId="0" fontId="0" fillId="0" borderId="0" xfId="63" applyFont="1" applyAlignment="1">
      <alignment horizontal="center" vertical="center" wrapText="1"/>
      <protection/>
    </xf>
    <xf numFmtId="0" fontId="4" fillId="0" borderId="9" xfId="63" applyFont="1" applyBorder="1" applyAlignment="1">
      <alignment horizontal="left" vertical="top" wrapText="1"/>
      <protection/>
    </xf>
    <xf numFmtId="0" fontId="4" fillId="0" borderId="9" xfId="63" applyFont="1" applyBorder="1" applyAlignment="1">
      <alignment horizontal="left" vertical="top" wrapText="1"/>
      <protection/>
    </xf>
    <xf numFmtId="0" fontId="4" fillId="0" borderId="9" xfId="63" applyFont="1" applyBorder="1" applyAlignment="1">
      <alignment horizontal="left" vertical="center" wrapText="1"/>
      <protection/>
    </xf>
    <xf numFmtId="0" fontId="4" fillId="0" borderId="12" xfId="63" applyFont="1" applyBorder="1" applyAlignment="1">
      <alignment horizontal="left" vertical="center" wrapText="1"/>
      <protection/>
    </xf>
    <xf numFmtId="0" fontId="4" fillId="0" borderId="13" xfId="63" applyFont="1" applyBorder="1" applyAlignment="1">
      <alignment horizontal="left" vertical="center" wrapText="1"/>
      <protection/>
    </xf>
    <xf numFmtId="0" fontId="4" fillId="0" borderId="14" xfId="63" applyFont="1" applyBorder="1" applyAlignment="1">
      <alignment horizontal="left" vertical="center" wrapText="1"/>
      <protection/>
    </xf>
    <xf numFmtId="0" fontId="0" fillId="0" borderId="15" xfId="63" applyFont="1" applyBorder="1" applyAlignment="1">
      <alignment vertical="center"/>
      <protection/>
    </xf>
    <xf numFmtId="0" fontId="0" fillId="0" borderId="15" xfId="63" applyFont="1" applyBorder="1" applyAlignment="1">
      <alignment vertical="center" wrapText="1"/>
      <protection/>
    </xf>
    <xf numFmtId="0" fontId="0" fillId="0" borderId="0" xfId="63" applyFont="1" applyBorder="1" applyAlignment="1">
      <alignment vertical="center" wrapText="1"/>
      <protection/>
    </xf>
    <xf numFmtId="0" fontId="0" fillId="0" borderId="0" xfId="0" applyFont="1" applyFill="1" applyAlignment="1">
      <alignment/>
    </xf>
    <xf numFmtId="0" fontId="6" fillId="0" borderId="0" xfId="0" applyFont="1" applyFill="1" applyAlignment="1">
      <alignment horizontal="center" vertical="center"/>
    </xf>
    <xf numFmtId="0" fontId="1" fillId="0" borderId="9"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xf>
    <xf numFmtId="178" fontId="1" fillId="33" borderId="9"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xf>
    <xf numFmtId="179" fontId="4"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horizontal="left" vertical="center"/>
    </xf>
    <xf numFmtId="0" fontId="56" fillId="0" borderId="9" xfId="0" applyNumberFormat="1" applyFont="1" applyFill="1" applyBorder="1" applyAlignment="1" applyProtection="1">
      <alignment horizontal="left" vertical="center" wrapText="1"/>
      <protection/>
    </xf>
    <xf numFmtId="0" fontId="56" fillId="0" borderId="10" xfId="0" applyNumberFormat="1" applyFont="1" applyFill="1" applyBorder="1" applyAlignment="1" applyProtection="1">
      <alignment horizontal="left" vertical="center" wrapText="1"/>
      <protection/>
    </xf>
    <xf numFmtId="0" fontId="1" fillId="0" borderId="18"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33" borderId="9" xfId="0" applyFont="1" applyFill="1" applyBorder="1" applyAlignment="1">
      <alignment horizontal="center" vertical="center"/>
    </xf>
    <xf numFmtId="0" fontId="1" fillId="0" borderId="9" xfId="0" applyFont="1" applyFill="1" applyBorder="1" applyAlignment="1">
      <alignment horizontal="center"/>
    </xf>
    <xf numFmtId="179" fontId="4" fillId="0" borderId="0" xfId="0" applyNumberFormat="1" applyFont="1" applyFill="1" applyAlignment="1">
      <alignment horizontal="center"/>
    </xf>
    <xf numFmtId="0" fontId="1" fillId="34" borderId="9" xfId="0" applyFont="1" applyFill="1" applyBorder="1" applyAlignment="1">
      <alignment horizontal="center" vertical="center"/>
    </xf>
    <xf numFmtId="0" fontId="1" fillId="0" borderId="0" xfId="0" applyFont="1" applyFill="1" applyAlignment="1">
      <alignment horizontal="right"/>
    </xf>
    <xf numFmtId="0" fontId="6" fillId="0" borderId="0" xfId="0" applyFont="1" applyFill="1" applyAlignment="1">
      <alignment horizontal="centerContinuous" vertical="center"/>
    </xf>
    <xf numFmtId="0" fontId="1" fillId="0" borderId="19"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0" fontId="1" fillId="0" borderId="1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9" xfId="0" applyFont="1" applyFill="1" applyBorder="1" applyAlignment="1">
      <alignment/>
    </xf>
    <xf numFmtId="0" fontId="1" fillId="0" borderId="0" xfId="0" applyFont="1" applyFill="1" applyAlignment="1">
      <alignment horizontal="centerContinuous" vertical="center"/>
    </xf>
    <xf numFmtId="0" fontId="1" fillId="0" borderId="15" xfId="0" applyFont="1" applyFill="1" applyBorder="1" applyAlignment="1">
      <alignment horizontal="center" vertical="center"/>
    </xf>
    <xf numFmtId="0" fontId="1" fillId="0" borderId="9" xfId="0" applyNumberFormat="1" applyFont="1" applyFill="1" applyBorder="1" applyAlignment="1" applyProtection="1">
      <alignment horizontal="center" vertical="center"/>
      <protection/>
    </xf>
    <xf numFmtId="0" fontId="1" fillId="0" borderId="0" xfId="0" applyFont="1" applyFill="1" applyAlignment="1">
      <alignment horizontal="left" vertical="center"/>
    </xf>
    <xf numFmtId="176" fontId="6" fillId="0" borderId="0" xfId="0" applyNumberFormat="1" applyFont="1" applyFill="1" applyAlignment="1">
      <alignment horizontal="center" vertical="center"/>
    </xf>
    <xf numFmtId="176" fontId="1" fillId="0" borderId="9"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xf>
    <xf numFmtId="0" fontId="4" fillId="0" borderId="9" xfId="0" applyNumberFormat="1" applyFont="1" applyFill="1" applyBorder="1" applyAlignment="1">
      <alignment horizontal="center" vertical="center" shrinkToFit="1"/>
    </xf>
    <xf numFmtId="176" fontId="56" fillId="0" borderId="9"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176" fontId="56" fillId="0" borderId="21" xfId="0" applyNumberFormat="1" applyFont="1" applyFill="1" applyBorder="1" applyAlignment="1">
      <alignment horizontal="center" vertical="center"/>
    </xf>
    <xf numFmtId="176" fontId="56" fillId="0" borderId="9" xfId="0" applyNumberFormat="1" applyFont="1" applyFill="1" applyBorder="1" applyAlignment="1">
      <alignment horizontal="center" vertical="center" shrinkToFit="1"/>
    </xf>
    <xf numFmtId="0" fontId="1" fillId="0" borderId="0" xfId="0" applyFont="1" applyFill="1" applyBorder="1" applyAlignment="1">
      <alignment wrapText="1"/>
    </xf>
    <xf numFmtId="0" fontId="1" fillId="0" borderId="0" xfId="0" applyFont="1" applyFill="1" applyAlignment="1">
      <alignment horizontal="right" vertical="center"/>
    </xf>
    <xf numFmtId="0" fontId="1" fillId="0" borderId="0" xfId="0" applyFont="1" applyFill="1" applyAlignment="1">
      <alignment horizontal="right" vertical="top"/>
    </xf>
    <xf numFmtId="0" fontId="8" fillId="0" borderId="0" xfId="0" applyFont="1" applyFill="1" applyAlignment="1">
      <alignment horizontal="centerContinuous" vertical="center"/>
    </xf>
    <xf numFmtId="0" fontId="1" fillId="0" borderId="0" xfId="0" applyFont="1" applyFill="1" applyAlignment="1">
      <alignment horizontal="centerContinuous" vertical="center"/>
    </xf>
    <xf numFmtId="0" fontId="1" fillId="0" borderId="15"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1"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1" fillId="0" borderId="9" xfId="0" applyNumberFormat="1" applyFont="1" applyFill="1" applyBorder="1" applyAlignment="1" applyProtection="1">
      <alignment vertical="center"/>
      <protection/>
    </xf>
    <xf numFmtId="4" fontId="1"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1" fillId="0" borderId="9" xfId="0" applyNumberFormat="1" applyFont="1" applyFill="1" applyBorder="1" applyAlignment="1" applyProtection="1">
      <alignment horizontal="right" vertical="center" wrapText="1"/>
      <protection/>
    </xf>
    <xf numFmtId="4" fontId="1" fillId="33"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4" fontId="1"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vertical="center"/>
    </xf>
    <xf numFmtId="4" fontId="1" fillId="0" borderId="9" xfId="0" applyNumberFormat="1" applyFont="1" applyFill="1" applyBorder="1" applyAlignment="1">
      <alignment horizontal="right" vertical="center"/>
    </xf>
    <xf numFmtId="0"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lignment horizontal="right" vertical="center" wrapText="1"/>
    </xf>
    <xf numFmtId="4" fontId="1" fillId="0" borderId="9" xfId="0" applyNumberFormat="1" applyFont="1" applyFill="1" applyBorder="1" applyAlignment="1">
      <alignment horizontal="center" vertical="center" wrapText="1"/>
    </xf>
    <xf numFmtId="4" fontId="1" fillId="33" borderId="9" xfId="0" applyNumberFormat="1" applyFont="1" applyFill="1" applyBorder="1" applyAlignment="1">
      <alignment horizontal="center" vertical="center"/>
    </xf>
    <xf numFmtId="4" fontId="1" fillId="33" borderId="9" xfId="0" applyNumberFormat="1" applyFont="1" applyFill="1" applyBorder="1" applyAlignment="1">
      <alignment horizontal="center" vertical="center" wrapText="1"/>
    </xf>
    <xf numFmtId="4" fontId="1" fillId="33" borderId="9" xfId="0" applyNumberFormat="1" applyFont="1" applyFill="1" applyBorder="1" applyAlignment="1">
      <alignment horizontal="center" vertical="center" wrapText="1"/>
    </xf>
    <xf numFmtId="49" fontId="1" fillId="0" borderId="9" xfId="0"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center" vertical="center" wrapText="1"/>
      <protection/>
    </xf>
    <xf numFmtId="0" fontId="4" fillId="35" borderId="22" xfId="0" applyNumberFormat="1" applyFont="1" applyFill="1" applyBorder="1" applyAlignment="1">
      <alignment horizontal="left" vertical="center" shrinkToFit="1"/>
    </xf>
    <xf numFmtId="4" fontId="4" fillId="35" borderId="22" xfId="0" applyNumberFormat="1" applyFont="1" applyFill="1" applyBorder="1" applyAlignment="1">
      <alignment horizontal="center" vertical="center"/>
    </xf>
    <xf numFmtId="176" fontId="1" fillId="33" borderId="9" xfId="0" applyNumberFormat="1" applyFont="1" applyFill="1" applyBorder="1" applyAlignment="1" applyProtection="1">
      <alignment horizontal="center" vertical="center" wrapText="1"/>
      <protection/>
    </xf>
    <xf numFmtId="176" fontId="4" fillId="35" borderId="9" xfId="0" applyNumberFormat="1" applyFont="1" applyFill="1" applyBorder="1" applyAlignment="1">
      <alignment horizontal="center" vertical="center"/>
    </xf>
    <xf numFmtId="176" fontId="4" fillId="0" borderId="23" xfId="0" applyNumberFormat="1" applyFont="1" applyFill="1" applyBorder="1" applyAlignment="1">
      <alignment horizontal="center" vertical="center"/>
    </xf>
    <xf numFmtId="0" fontId="4" fillId="35" borderId="10" xfId="0" applyNumberFormat="1" applyFont="1" applyFill="1" applyBorder="1" applyAlignment="1">
      <alignment horizontal="left" vertical="center" shrinkToFit="1"/>
    </xf>
    <xf numFmtId="4" fontId="4" fillId="35" borderId="10" xfId="0" applyNumberFormat="1" applyFont="1" applyFill="1" applyBorder="1" applyAlignment="1">
      <alignment/>
    </xf>
    <xf numFmtId="176" fontId="1" fillId="0" borderId="9" xfId="0" applyNumberFormat="1" applyFont="1" applyFill="1" applyBorder="1" applyAlignment="1" applyProtection="1">
      <alignment horizontal="right" vertical="center" wrapText="1"/>
      <protection/>
    </xf>
    <xf numFmtId="176" fontId="4" fillId="35" borderId="22" xfId="0" applyNumberFormat="1" applyFont="1" applyFill="1" applyBorder="1" applyAlignment="1">
      <alignment horizontal="center" vertical="center"/>
    </xf>
    <xf numFmtId="0" fontId="4" fillId="35" borderId="10" xfId="0" applyNumberFormat="1" applyFont="1" applyFill="1" applyBorder="1" applyAlignment="1">
      <alignment horizontal="center" vertical="center" shrinkToFit="1"/>
    </xf>
    <xf numFmtId="4" fontId="4" fillId="35" borderId="24" xfId="0" applyNumberFormat="1" applyFont="1" applyFill="1" applyBorder="1" applyAlignment="1">
      <alignment/>
    </xf>
    <xf numFmtId="176" fontId="4" fillId="35" borderId="23" xfId="0" applyNumberFormat="1" applyFont="1" applyFill="1" applyBorder="1" applyAlignment="1">
      <alignment horizontal="center" vertical="center"/>
    </xf>
    <xf numFmtId="176" fontId="4" fillId="35" borderId="25" xfId="0" applyNumberFormat="1" applyFont="1" applyFill="1" applyBorder="1" applyAlignment="1">
      <alignment horizontal="center" vertical="center"/>
    </xf>
    <xf numFmtId="0" fontId="1" fillId="0" borderId="9" xfId="0" applyFont="1" applyFill="1" applyBorder="1" applyAlignment="1">
      <alignment/>
    </xf>
    <xf numFmtId="176" fontId="4" fillId="35" borderId="23" xfId="0" applyNumberFormat="1" applyFont="1" applyFill="1" applyBorder="1" applyAlignment="1">
      <alignment horizontal="center" vertical="center" shrinkToFit="1"/>
    </xf>
    <xf numFmtId="176" fontId="4" fillId="35" borderId="26" xfId="0" applyNumberFormat="1" applyFont="1" applyFill="1" applyBorder="1" applyAlignment="1">
      <alignment horizontal="center" vertical="center"/>
    </xf>
    <xf numFmtId="0" fontId="4" fillId="35" borderId="11" xfId="0" applyNumberFormat="1" applyFont="1" applyFill="1" applyBorder="1" applyAlignment="1">
      <alignment horizontal="center" vertical="center" shrinkToFit="1"/>
    </xf>
    <xf numFmtId="4" fontId="4" fillId="35" borderId="27" xfId="0" applyNumberFormat="1" applyFont="1" applyFill="1" applyBorder="1" applyAlignment="1">
      <alignment/>
    </xf>
    <xf numFmtId="176" fontId="1" fillId="0" borderId="12" xfId="0" applyNumberFormat="1" applyFont="1" applyFill="1" applyBorder="1" applyAlignment="1" applyProtection="1">
      <alignment horizontal="right" vertical="center" wrapText="1"/>
      <protection/>
    </xf>
    <xf numFmtId="0" fontId="1" fillId="0" borderId="12" xfId="0" applyFont="1" applyFill="1" applyBorder="1" applyAlignment="1">
      <alignment/>
    </xf>
    <xf numFmtId="176" fontId="4" fillId="35" borderId="25" xfId="0" applyNumberFormat="1" applyFont="1" applyFill="1" applyBorder="1" applyAlignment="1">
      <alignment horizontal="center" vertical="center" shrinkToFit="1"/>
    </xf>
    <xf numFmtId="0" fontId="4" fillId="35" borderId="9" xfId="0" applyNumberFormat="1" applyFont="1" applyFill="1" applyBorder="1" applyAlignment="1">
      <alignment horizontal="center" vertical="center" shrinkToFit="1"/>
    </xf>
    <xf numFmtId="4" fontId="4" fillId="35" borderId="9" xfId="0" applyNumberFormat="1" applyFont="1" applyFill="1" applyBorder="1" applyAlignment="1">
      <alignment/>
    </xf>
    <xf numFmtId="176" fontId="4" fillId="35" borderId="9" xfId="0" applyNumberFormat="1" applyFont="1" applyFill="1" applyBorder="1" applyAlignment="1">
      <alignment horizontal="center" vertical="center" shrinkToFit="1"/>
    </xf>
    <xf numFmtId="0" fontId="4" fillId="35" borderId="9" xfId="0" applyNumberFormat="1" applyFont="1" applyFill="1" applyBorder="1" applyAlignment="1">
      <alignment horizontal="left" vertical="center" shrinkToFit="1"/>
    </xf>
    <xf numFmtId="176" fontId="1" fillId="0" borderId="9" xfId="0" applyNumberFormat="1" applyFont="1" applyFill="1" applyBorder="1" applyAlignment="1">
      <alignment/>
    </xf>
    <xf numFmtId="0" fontId="10" fillId="35" borderId="9" xfId="0" applyNumberFormat="1" applyFont="1" applyFill="1" applyBorder="1" applyAlignment="1">
      <alignment/>
    </xf>
    <xf numFmtId="176" fontId="1" fillId="33" borderId="9" xfId="0" applyNumberFormat="1" applyFont="1" applyFill="1" applyBorder="1" applyAlignment="1">
      <alignment horizontal="center" vertical="center"/>
    </xf>
    <xf numFmtId="180" fontId="4" fillId="0" borderId="10" xfId="0" applyNumberFormat="1" applyFont="1" applyFill="1" applyBorder="1" applyAlignment="1">
      <alignment horizontal="center" vertical="center"/>
    </xf>
    <xf numFmtId="0" fontId="1" fillId="0" borderId="14" xfId="0" applyFont="1" applyFill="1" applyBorder="1" applyAlignment="1">
      <alignment horizontal="left" vertical="center" wrapText="1"/>
    </xf>
    <xf numFmtId="0" fontId="4" fillId="0" borderId="22" xfId="0" applyNumberFormat="1" applyFont="1" applyFill="1" applyBorder="1" applyAlignment="1">
      <alignment horizontal="left" vertical="center" shrinkToFit="1"/>
    </xf>
    <xf numFmtId="0" fontId="1" fillId="0" borderId="9" xfId="0" applyFont="1" applyFill="1" applyBorder="1" applyAlignment="1">
      <alignment horizontal="left" vertical="center" wrapText="1"/>
    </xf>
    <xf numFmtId="0" fontId="4" fillId="0" borderId="10" xfId="0" applyNumberFormat="1" applyFont="1" applyFill="1" applyBorder="1" applyAlignment="1">
      <alignment horizontal="left" vertical="center" shrinkToFit="1"/>
    </xf>
    <xf numFmtId="180" fontId="4" fillId="0" borderId="9" xfId="0" applyNumberFormat="1" applyFont="1" applyFill="1" applyBorder="1" applyAlignment="1">
      <alignment horizontal="center" vertical="center" wrapText="1"/>
    </xf>
    <xf numFmtId="180" fontId="1" fillId="0" borderId="9" xfId="0" applyNumberFormat="1" applyFont="1" applyFill="1" applyBorder="1" applyAlignment="1">
      <alignment horizontal="center" vertical="center" wrapText="1"/>
    </xf>
    <xf numFmtId="180" fontId="4" fillId="0" borderId="23" xfId="0" applyNumberFormat="1" applyFont="1" applyFill="1" applyBorder="1" applyAlignment="1">
      <alignment horizontal="center" vertical="center"/>
    </xf>
    <xf numFmtId="180" fontId="4" fillId="0" borderId="28" xfId="0" applyNumberFormat="1" applyFont="1" applyFill="1" applyBorder="1" applyAlignment="1">
      <alignment horizontal="center" vertical="center"/>
    </xf>
    <xf numFmtId="0" fontId="1" fillId="0" borderId="9" xfId="0" applyFont="1" applyFill="1" applyBorder="1" applyAlignment="1">
      <alignment horizontal="left" vertical="center"/>
    </xf>
    <xf numFmtId="4" fontId="4" fillId="35" borderId="9" xfId="0" applyNumberFormat="1" applyFont="1" applyFill="1" applyBorder="1" applyAlignment="1">
      <alignment horizontal="center" vertical="center"/>
    </xf>
    <xf numFmtId="4" fontId="4" fillId="35" borderId="22" xfId="0" applyNumberFormat="1" applyFont="1" applyFill="1" applyBorder="1" applyAlignment="1">
      <alignment/>
    </xf>
    <xf numFmtId="176" fontId="4" fillId="35" borderId="10" xfId="0" applyNumberFormat="1" applyFont="1" applyFill="1" applyBorder="1" applyAlignment="1">
      <alignment horizontal="center" vertical="center"/>
    </xf>
    <xf numFmtId="4" fontId="4" fillId="35" borderId="11" xfId="0" applyNumberFormat="1" applyFont="1" applyFill="1" applyBorder="1" applyAlignment="1">
      <alignment/>
    </xf>
    <xf numFmtId="176" fontId="4" fillId="35" borderId="12" xfId="0" applyNumberFormat="1" applyFont="1" applyFill="1" applyBorder="1" applyAlignment="1">
      <alignment horizontal="center" vertical="center"/>
    </xf>
    <xf numFmtId="0" fontId="4" fillId="35" borderId="22" xfId="0" applyNumberFormat="1" applyFont="1" applyFill="1" applyBorder="1" applyAlignment="1">
      <alignment horizontal="center" vertical="center" shrinkToFit="1"/>
    </xf>
    <xf numFmtId="4" fontId="4" fillId="35" borderId="29" xfId="0" applyNumberFormat="1" applyFont="1" applyFill="1" applyBorder="1" applyAlignment="1">
      <alignment/>
    </xf>
    <xf numFmtId="176" fontId="1" fillId="0" borderId="14" xfId="0" applyNumberFormat="1" applyFont="1" applyFill="1" applyBorder="1" applyAlignment="1" applyProtection="1">
      <alignment horizontal="right" vertical="center" wrapText="1"/>
      <protection/>
    </xf>
    <xf numFmtId="0" fontId="1" fillId="0" borderId="14" xfId="0" applyFont="1" applyFill="1" applyBorder="1" applyAlignment="1">
      <alignment/>
    </xf>
    <xf numFmtId="176" fontId="4" fillId="35" borderId="30" xfId="0" applyNumberFormat="1" applyFont="1" applyFill="1" applyBorder="1" applyAlignment="1">
      <alignment horizontal="center" vertical="center"/>
    </xf>
    <xf numFmtId="176" fontId="4" fillId="35" borderId="14" xfId="0" applyNumberFormat="1" applyFont="1" applyFill="1" applyBorder="1" applyAlignment="1">
      <alignment horizontal="center" vertical="center"/>
    </xf>
    <xf numFmtId="176" fontId="4" fillId="35" borderId="10" xfId="0" applyNumberFormat="1" applyFont="1" applyFill="1" applyBorder="1" applyAlignment="1">
      <alignment horizontal="center" vertical="center" shrinkToFit="1"/>
    </xf>
    <xf numFmtId="0" fontId="10" fillId="35" borderId="31" xfId="0" applyNumberFormat="1" applyFont="1" applyFill="1" applyBorder="1" applyAlignment="1">
      <alignment/>
    </xf>
    <xf numFmtId="0" fontId="10" fillId="35" borderId="32" xfId="0" applyNumberFormat="1" applyFont="1" applyFill="1" applyBorder="1" applyAlignment="1">
      <alignment/>
    </xf>
    <xf numFmtId="0" fontId="4" fillId="35" borderId="33" xfId="0" applyNumberFormat="1" applyFont="1" applyFill="1" applyBorder="1" applyAlignment="1">
      <alignment horizontal="left" vertical="center" shrinkToFit="1"/>
    </xf>
    <xf numFmtId="0" fontId="4" fillId="35" borderId="34" xfId="0" applyNumberFormat="1" applyFont="1" applyFill="1" applyBorder="1" applyAlignment="1">
      <alignment/>
    </xf>
    <xf numFmtId="176" fontId="4" fillId="35" borderId="21" xfId="0" applyNumberFormat="1" applyFont="1" applyFill="1" applyBorder="1" applyAlignment="1">
      <alignment horizontal="center" vertical="center"/>
    </xf>
    <xf numFmtId="0" fontId="4" fillId="35" borderId="33" xfId="0" applyNumberFormat="1" applyFont="1" applyFill="1" applyBorder="1" applyAlignment="1">
      <alignment horizontal="center" vertical="center" shrinkToFit="1"/>
    </xf>
    <xf numFmtId="0" fontId="4" fillId="0" borderId="31" xfId="0" applyNumberFormat="1" applyFont="1" applyFill="1" applyBorder="1" applyAlignment="1">
      <alignment/>
    </xf>
    <xf numFmtId="176" fontId="10" fillId="0" borderId="9" xfId="0" applyNumberFormat="1" applyFont="1" applyFill="1" applyBorder="1" applyAlignment="1">
      <alignment horizontal="center" vertical="center"/>
    </xf>
    <xf numFmtId="176" fontId="4" fillId="35" borderId="22" xfId="0" applyNumberFormat="1" applyFont="1" applyFill="1" applyBorder="1" applyAlignment="1">
      <alignment horizontal="center" vertical="center" shrinkToFit="1"/>
    </xf>
    <xf numFmtId="180" fontId="1" fillId="0" borderId="0" xfId="0" applyNumberFormat="1" applyFont="1" applyFill="1" applyAlignment="1">
      <alignment/>
    </xf>
    <xf numFmtId="180" fontId="6" fillId="0" borderId="0" xfId="0" applyNumberFormat="1" applyFont="1" applyFill="1" applyAlignment="1">
      <alignment horizontal="centerContinuous" vertical="center"/>
    </xf>
    <xf numFmtId="181" fontId="1"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shrinkToFit="1"/>
    </xf>
    <xf numFmtId="0" fontId="1" fillId="0" borderId="9" xfId="0" applyFont="1" applyFill="1" applyBorder="1" applyAlignment="1">
      <alignment horizontal="center" vertical="center"/>
    </xf>
    <xf numFmtId="176" fontId="1" fillId="0" borderId="0" xfId="0" applyNumberFormat="1" applyFont="1" applyFill="1" applyAlignment="1">
      <alignment horizontal="center"/>
    </xf>
    <xf numFmtId="176" fontId="1" fillId="0" borderId="0" xfId="0" applyNumberFormat="1" applyFont="1" applyFill="1" applyAlignment="1">
      <alignment horizontal="center" vertical="center"/>
    </xf>
    <xf numFmtId="176" fontId="1" fillId="0" borderId="0" xfId="0" applyNumberFormat="1" applyFont="1" applyFill="1" applyAlignment="1">
      <alignment horizontal="center" vertical="top"/>
    </xf>
    <xf numFmtId="0" fontId="8" fillId="0" borderId="0" xfId="0" applyFont="1" applyFill="1" applyAlignment="1">
      <alignment horizontal="center" vertical="center"/>
    </xf>
    <xf numFmtId="176" fontId="1" fillId="0" borderId="15" xfId="0" applyNumberFormat="1" applyFont="1" applyFill="1" applyBorder="1" applyAlignment="1" applyProtection="1">
      <alignment horizontal="center" vertical="center"/>
      <protection/>
    </xf>
    <xf numFmtId="176" fontId="1" fillId="0" borderId="0" xfId="0" applyNumberFormat="1" applyFont="1" applyFill="1" applyBorder="1" applyAlignment="1" applyProtection="1">
      <alignment horizontal="center" vertical="center"/>
      <protection/>
    </xf>
    <xf numFmtId="176" fontId="1" fillId="0" borderId="0" xfId="0" applyNumberFormat="1" applyFont="1" applyFill="1" applyAlignment="1">
      <alignment horizontal="center"/>
    </xf>
    <xf numFmtId="176" fontId="9" fillId="0" borderId="9" xfId="0" applyNumberFormat="1" applyFont="1" applyFill="1" applyBorder="1" applyAlignment="1" applyProtection="1">
      <alignment horizontal="center" vertical="center"/>
      <protection/>
    </xf>
    <xf numFmtId="176" fontId="9" fillId="0" borderId="9" xfId="0" applyNumberFormat="1" applyFont="1" applyFill="1" applyBorder="1" applyAlignment="1">
      <alignment horizontal="center" vertical="center"/>
    </xf>
    <xf numFmtId="0" fontId="1" fillId="0" borderId="9" xfId="0" applyFont="1" applyFill="1" applyBorder="1" applyAlignment="1">
      <alignment horizontal="left" vertical="center"/>
    </xf>
    <xf numFmtId="176"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lignment vertical="center"/>
    </xf>
    <xf numFmtId="0" fontId="1" fillId="0" borderId="9" xfId="0" applyFont="1" applyFill="1" applyBorder="1" applyAlignment="1">
      <alignment vertical="center"/>
    </xf>
    <xf numFmtId="176" fontId="1" fillId="0" borderId="9" xfId="0" applyNumberFormat="1" applyFont="1" applyFill="1" applyBorder="1" applyAlignment="1" applyProtection="1">
      <alignment horizontal="center" vertical="center"/>
      <protection/>
    </xf>
    <xf numFmtId="176" fontId="1" fillId="0" borderId="9" xfId="0" applyNumberFormat="1" applyFont="1" applyFill="1" applyBorder="1" applyAlignment="1">
      <alignment horizontal="center" vertical="center"/>
    </xf>
    <xf numFmtId="0" fontId="4" fillId="0" borderId="9" xfId="0" applyFont="1" applyFill="1" applyBorder="1" applyAlignment="1">
      <alignment/>
    </xf>
    <xf numFmtId="176" fontId="1" fillId="0" borderId="9" xfId="0" applyNumberFormat="1" applyFont="1" applyFill="1" applyBorder="1" applyAlignment="1">
      <alignment horizontal="center" vertical="center" wrapText="1"/>
    </xf>
    <xf numFmtId="176" fontId="1" fillId="33" borderId="9" xfId="0" applyNumberFormat="1" applyFont="1" applyFill="1" applyBorder="1" applyAlignment="1">
      <alignment horizontal="center" vertical="center" wrapText="1"/>
    </xf>
    <xf numFmtId="176" fontId="1" fillId="33" borderId="9" xfId="0" applyNumberFormat="1" applyFont="1" applyFill="1" applyBorder="1" applyAlignment="1">
      <alignment horizontal="center" vertical="center" wrapText="1"/>
    </xf>
    <xf numFmtId="176" fontId="1" fillId="33" borderId="9" xfId="0" applyNumberFormat="1" applyFont="1" applyFill="1" applyBorder="1" applyAlignment="1" applyProtection="1">
      <alignment horizontal="center" vertical="center"/>
      <protection/>
    </xf>
    <xf numFmtId="2" fontId="1" fillId="0" borderId="9" xfId="0" applyNumberFormat="1" applyFont="1" applyFill="1" applyBorder="1" applyAlignment="1" applyProtection="1">
      <alignment horizontal="center" vertical="center"/>
      <protection/>
    </xf>
    <xf numFmtId="2" fontId="9" fillId="0" borderId="9" xfId="0" applyNumberFormat="1" applyFont="1" applyFill="1" applyBorder="1" applyAlignment="1" applyProtection="1">
      <alignment horizontal="center" vertical="center"/>
      <protection/>
    </xf>
    <xf numFmtId="0" fontId="4" fillId="0" borderId="10" xfId="0" applyNumberFormat="1" applyFont="1" applyFill="1" applyBorder="1" applyAlignment="1">
      <alignment horizontal="center" vertical="center" shrinkToFit="1"/>
    </xf>
    <xf numFmtId="176" fontId="4" fillId="0" borderId="10" xfId="0" applyNumberFormat="1" applyFont="1" applyFill="1" applyBorder="1" applyAlignment="1">
      <alignment horizontal="right" vertical="center"/>
    </xf>
    <xf numFmtId="0" fontId="56" fillId="0" borderId="10" xfId="0" applyNumberFormat="1" applyFont="1" applyFill="1" applyBorder="1" applyAlignment="1" applyProtection="1">
      <alignment horizontal="left" vertical="center" shrinkToFit="1"/>
      <protection/>
    </xf>
    <xf numFmtId="176" fontId="4" fillId="0" borderId="10" xfId="0" applyNumberFormat="1" applyFont="1" applyFill="1" applyBorder="1" applyAlignment="1">
      <alignment horizontal="right" vertical="center" shrinkToFit="1"/>
    </xf>
    <xf numFmtId="176" fontId="4" fillId="0" borderId="11" xfId="0" applyNumberFormat="1" applyFont="1" applyFill="1" applyBorder="1" applyAlignment="1">
      <alignment horizontal="right" vertical="center"/>
    </xf>
    <xf numFmtId="0" fontId="56" fillId="0" borderId="24" xfId="0" applyNumberFormat="1" applyFont="1" applyFill="1" applyBorder="1" applyAlignment="1" applyProtection="1">
      <alignment horizontal="left" vertical="center" shrinkToFit="1"/>
      <protection/>
    </xf>
    <xf numFmtId="176" fontId="4" fillId="0" borderId="9" xfId="0" applyNumberFormat="1" applyFont="1" applyFill="1" applyBorder="1" applyAlignment="1">
      <alignment horizontal="right" vertical="center"/>
    </xf>
    <xf numFmtId="182" fontId="1" fillId="0" borderId="12"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shrinkToFit="1"/>
    </xf>
    <xf numFmtId="0" fontId="1" fillId="0" borderId="9" xfId="0" applyFont="1" applyFill="1" applyBorder="1" applyAlignment="1">
      <alignment horizontal="center"/>
    </xf>
    <xf numFmtId="0" fontId="1" fillId="0" borderId="9" xfId="0" applyFont="1" applyFill="1" applyBorder="1" applyAlignment="1">
      <alignment horizontal="left"/>
    </xf>
    <xf numFmtId="0" fontId="1" fillId="0" borderId="12" xfId="0" applyFont="1" applyFill="1" applyBorder="1" applyAlignment="1">
      <alignment horizontal="center"/>
    </xf>
    <xf numFmtId="0" fontId="1" fillId="0" borderId="12" xfId="0" applyFont="1" applyFill="1" applyBorder="1" applyAlignment="1">
      <alignment horizontal="left"/>
    </xf>
    <xf numFmtId="176" fontId="4"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1" fillId="0" borderId="15" xfId="0" applyNumberFormat="1" applyFont="1" applyFill="1" applyBorder="1" applyAlignment="1" applyProtection="1">
      <alignment horizontal="left" vertical="center"/>
      <protection/>
    </xf>
    <xf numFmtId="0" fontId="0" fillId="0" borderId="0" xfId="0" applyNumberFormat="1" applyFont="1" applyFill="1" applyAlignment="1">
      <alignment horizontal="center" vertical="center"/>
    </xf>
    <xf numFmtId="0" fontId="0" fillId="0" borderId="0" xfId="0" applyFont="1" applyFill="1" applyAlignment="1">
      <alignment horizontal="center" vertical="center"/>
    </xf>
    <xf numFmtId="0" fontId="11" fillId="0" borderId="0" xfId="0" applyFont="1" applyFill="1" applyAlignment="1">
      <alignment horizontal="center"/>
    </xf>
    <xf numFmtId="0" fontId="0" fillId="0" borderId="9" xfId="0"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left" vertical="center"/>
    </xf>
    <xf numFmtId="0" fontId="0" fillId="0" borderId="12" xfId="0" applyNumberFormat="1" applyFont="1" applyFill="1" applyBorder="1" applyAlignment="1">
      <alignment horizontal="left" vertical="center"/>
    </xf>
    <xf numFmtId="0" fontId="0" fillId="0" borderId="9" xfId="0" applyFont="1" applyFill="1" applyBorder="1" applyAlignment="1">
      <alignment horizontal="left" vertical="center"/>
    </xf>
    <xf numFmtId="0" fontId="4" fillId="0" borderId="9" xfId="0" applyNumberFormat="1" applyFont="1" applyFill="1" applyBorder="1" applyAlignment="1">
      <alignment horizontal="left" vertical="center"/>
    </xf>
    <xf numFmtId="0" fontId="1" fillId="0" borderId="9" xfId="0" applyNumberFormat="1" applyFont="1" applyFill="1" applyBorder="1" applyAlignment="1">
      <alignment horizontal="lef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Fill="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A13"/>
  <sheetViews>
    <sheetView tabSelected="1" zoomScaleSheetLayoutView="100" workbookViewId="0" topLeftCell="A1">
      <selection activeCell="A7" sqref="A7"/>
    </sheetView>
  </sheetViews>
  <sheetFormatPr defaultColWidth="6.875" defaultRowHeight="14.25"/>
  <cols>
    <col min="1" max="1" width="122.25390625" style="1" customWidth="1"/>
    <col min="2" max="2" width="47.125" style="1" customWidth="1"/>
    <col min="3" max="16384" width="6.875" style="1" customWidth="1"/>
  </cols>
  <sheetData>
    <row r="2" s="1" customFormat="1" ht="93" customHeight="1">
      <c r="A2" s="235" t="s">
        <v>0</v>
      </c>
    </row>
    <row r="3" s="1" customFormat="1" ht="93.75" customHeight="1">
      <c r="A3" s="236"/>
    </row>
    <row r="4" s="1" customFormat="1" ht="81.75" customHeight="1">
      <c r="A4" s="237" t="s">
        <v>1</v>
      </c>
    </row>
    <row r="5" s="1" customFormat="1" ht="40.5" customHeight="1">
      <c r="A5" s="237" t="s">
        <v>2</v>
      </c>
    </row>
    <row r="6" s="1" customFormat="1" ht="36.75" customHeight="1">
      <c r="A6" s="237" t="s">
        <v>3</v>
      </c>
    </row>
    <row r="7" s="1" customFormat="1" ht="12.75" customHeight="1">
      <c r="A7" s="14"/>
    </row>
    <row r="8" s="1" customFormat="1" ht="12.75" customHeight="1">
      <c r="A8" s="14"/>
    </row>
    <row r="9" s="1" customFormat="1" ht="12.75" customHeight="1">
      <c r="A9" s="14"/>
    </row>
    <row r="10" s="1" customFormat="1" ht="12.75" customHeight="1">
      <c r="A10" s="14"/>
    </row>
    <row r="11" s="1" customFormat="1" ht="12.75" customHeight="1">
      <c r="A11" s="14"/>
    </row>
    <row r="12" s="1" customFormat="1" ht="12.75" customHeight="1">
      <c r="A12" s="14"/>
    </row>
    <row r="13" s="1" customFormat="1" ht="12.75" customHeight="1">
      <c r="A13" s="14"/>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A1:F34"/>
  <sheetViews>
    <sheetView zoomScaleSheetLayoutView="100" workbookViewId="0" topLeftCell="A1">
      <selection activeCell="F27" sqref="F27"/>
    </sheetView>
  </sheetViews>
  <sheetFormatPr defaultColWidth="6.875" defaultRowHeight="12.75" customHeight="1"/>
  <cols>
    <col min="1" max="1" width="15.75390625" style="1" customWidth="1"/>
    <col min="2" max="2" width="25.25390625" style="1" customWidth="1"/>
    <col min="3" max="3" width="18.625" style="1" customWidth="1"/>
    <col min="4" max="4" width="20.125" style="1" customWidth="1"/>
    <col min="5" max="5" width="20.625" style="1" customWidth="1"/>
    <col min="6" max="6" width="20.375" style="1" customWidth="1"/>
    <col min="7" max="16384" width="6.875" style="1" customWidth="1"/>
  </cols>
  <sheetData>
    <row r="1" s="1" customFormat="1" ht="24.75" customHeight="1">
      <c r="A1" s="1" t="s">
        <v>24</v>
      </c>
    </row>
    <row r="2" spans="1:6" s="1" customFormat="1" ht="24.75" customHeight="1">
      <c r="A2" s="77" t="s">
        <v>205</v>
      </c>
      <c r="B2" s="77"/>
      <c r="C2" s="77"/>
      <c r="D2" s="77"/>
      <c r="E2" s="77"/>
      <c r="F2" s="77"/>
    </row>
    <row r="3" s="1" customFormat="1" ht="13.5" customHeight="1">
      <c r="F3" s="5" t="s">
        <v>46</v>
      </c>
    </row>
    <row r="4" spans="1:6" s="1" customFormat="1" ht="22.5" customHeight="1">
      <c r="A4" s="59" t="s">
        <v>168</v>
      </c>
      <c r="B4" s="59" t="s">
        <v>169</v>
      </c>
      <c r="C4" s="59" t="s">
        <v>126</v>
      </c>
      <c r="D4" s="59" t="s">
        <v>156</v>
      </c>
      <c r="E4" s="59" t="s">
        <v>157</v>
      </c>
      <c r="F4" s="59" t="s">
        <v>159</v>
      </c>
    </row>
    <row r="5" spans="1:6" s="1" customFormat="1" ht="21.75" customHeight="1">
      <c r="A5" s="120" t="s">
        <v>136</v>
      </c>
      <c r="B5" s="121" t="s">
        <v>136</v>
      </c>
      <c r="C5" s="80">
        <v>1</v>
      </c>
      <c r="D5" s="80">
        <v>2</v>
      </c>
      <c r="E5" s="80">
        <v>3</v>
      </c>
      <c r="F5" s="80" t="s">
        <v>136</v>
      </c>
    </row>
    <row r="6" spans="1:6" s="1" customFormat="1" ht="14.25" customHeight="1">
      <c r="A6" s="122"/>
      <c r="B6" s="123" t="s">
        <v>126</v>
      </c>
      <c r="C6" s="124">
        <f>SUM(D6:F6)</f>
        <v>1501.7199999999998</v>
      </c>
      <c r="D6" s="125">
        <v>1321.85</v>
      </c>
      <c r="E6" s="126">
        <v>179.87</v>
      </c>
      <c r="F6" s="82"/>
    </row>
    <row r="7" spans="1:6" s="1" customFormat="1" ht="14.25" customHeight="1">
      <c r="A7" s="127">
        <v>301</v>
      </c>
      <c r="B7" s="128" t="s">
        <v>170</v>
      </c>
      <c r="C7" s="129"/>
      <c r="D7" s="130">
        <f>D8+D9+D10+D11+D12</f>
        <v>1227.6499999999999</v>
      </c>
      <c r="E7" s="129"/>
      <c r="F7" s="82"/>
    </row>
    <row r="8" spans="1:6" s="1" customFormat="1" ht="14.25" customHeight="1">
      <c r="A8" s="131">
        <v>30101</v>
      </c>
      <c r="B8" s="132" t="s">
        <v>171</v>
      </c>
      <c r="C8" s="129"/>
      <c r="D8" s="133">
        <v>549.8427</v>
      </c>
      <c r="E8" s="129"/>
      <c r="F8" s="82"/>
    </row>
    <row r="9" spans="1:6" s="1" customFormat="1" ht="14.25" customHeight="1">
      <c r="A9" s="131">
        <v>30102</v>
      </c>
      <c r="B9" s="132" t="s">
        <v>172</v>
      </c>
      <c r="C9" s="129"/>
      <c r="D9" s="133">
        <v>294.6048</v>
      </c>
      <c r="E9" s="129"/>
      <c r="F9" s="82"/>
    </row>
    <row r="10" spans="1:6" s="1" customFormat="1" ht="14.25" customHeight="1">
      <c r="A10" s="131">
        <v>30103</v>
      </c>
      <c r="B10" s="128" t="s">
        <v>173</v>
      </c>
      <c r="C10" s="129"/>
      <c r="D10" s="133">
        <v>40.5286</v>
      </c>
      <c r="E10" s="129"/>
      <c r="F10" s="82"/>
    </row>
    <row r="11" spans="1:6" s="1" customFormat="1" ht="14.25" customHeight="1">
      <c r="A11" s="131">
        <v>30104</v>
      </c>
      <c r="B11" s="132" t="s">
        <v>174</v>
      </c>
      <c r="C11" s="129"/>
      <c r="D11" s="133">
        <v>307.0449</v>
      </c>
      <c r="E11" s="129"/>
      <c r="F11" s="82"/>
    </row>
    <row r="12" spans="1:6" s="1" customFormat="1" ht="14.25" customHeight="1">
      <c r="A12" s="131">
        <v>30199</v>
      </c>
      <c r="B12" s="128" t="s">
        <v>175</v>
      </c>
      <c r="C12" s="129"/>
      <c r="D12" s="134">
        <v>35.629</v>
      </c>
      <c r="E12" s="129"/>
      <c r="F12" s="59"/>
    </row>
    <row r="13" spans="1:6" s="1" customFormat="1" ht="14.25" customHeight="1">
      <c r="A13" s="127">
        <v>302</v>
      </c>
      <c r="B13" s="132" t="s">
        <v>176</v>
      </c>
      <c r="C13" s="129"/>
      <c r="D13" s="135"/>
      <c r="E13" s="133">
        <f>E14+E15+E16+E17+E18+E19+E20+E21+E22+E23+E24+E25+E26+E28+E29+E30</f>
        <v>179.87</v>
      </c>
      <c r="F13" s="80"/>
    </row>
    <row r="14" spans="1:6" s="1" customFormat="1" ht="14.25" customHeight="1">
      <c r="A14" s="131">
        <v>30201</v>
      </c>
      <c r="B14" s="132" t="s">
        <v>177</v>
      </c>
      <c r="C14" s="129"/>
      <c r="D14" s="135"/>
      <c r="E14" s="136">
        <v>32.42</v>
      </c>
      <c r="F14" s="82"/>
    </row>
    <row r="15" spans="1:6" s="1" customFormat="1" ht="14.25" customHeight="1">
      <c r="A15" s="131">
        <v>30202</v>
      </c>
      <c r="B15" s="128" t="s">
        <v>178</v>
      </c>
      <c r="C15" s="129"/>
      <c r="D15" s="135"/>
      <c r="E15" s="133">
        <v>13.9</v>
      </c>
      <c r="F15" s="82"/>
    </row>
    <row r="16" spans="1:6" s="1" customFormat="1" ht="14.25" customHeight="1">
      <c r="A16" s="131">
        <v>30204</v>
      </c>
      <c r="B16" s="128" t="s">
        <v>179</v>
      </c>
      <c r="C16" s="129"/>
      <c r="D16" s="135"/>
      <c r="E16" s="133">
        <v>0.5</v>
      </c>
      <c r="F16" s="82"/>
    </row>
    <row r="17" spans="1:6" s="1" customFormat="1" ht="14.25" customHeight="1">
      <c r="A17" s="131">
        <v>30205</v>
      </c>
      <c r="B17" s="132" t="s">
        <v>180</v>
      </c>
      <c r="C17" s="129"/>
      <c r="D17" s="135"/>
      <c r="E17" s="137">
        <v>0.8</v>
      </c>
      <c r="F17" s="82"/>
    </row>
    <row r="18" spans="1:6" s="1" customFormat="1" ht="14.25" customHeight="1">
      <c r="A18" s="131">
        <v>30207</v>
      </c>
      <c r="B18" s="132" t="s">
        <v>181</v>
      </c>
      <c r="C18" s="129"/>
      <c r="D18" s="135"/>
      <c r="E18" s="136">
        <v>3.97</v>
      </c>
      <c r="F18" s="82"/>
    </row>
    <row r="19" spans="1:6" s="1" customFormat="1" ht="14.25" customHeight="1">
      <c r="A19" s="131">
        <v>30209</v>
      </c>
      <c r="B19" s="132" t="s">
        <v>182</v>
      </c>
      <c r="C19" s="129"/>
      <c r="D19" s="135"/>
      <c r="E19" s="133">
        <v>17.97</v>
      </c>
      <c r="F19" s="82"/>
    </row>
    <row r="20" spans="1:6" s="1" customFormat="1" ht="14.25" customHeight="1">
      <c r="A20" s="131">
        <v>30210</v>
      </c>
      <c r="B20" s="128" t="s">
        <v>183</v>
      </c>
      <c r="C20" s="129"/>
      <c r="D20" s="135"/>
      <c r="E20" s="133">
        <v>23</v>
      </c>
      <c r="F20" s="82"/>
    </row>
    <row r="21" spans="1:6" s="1" customFormat="1" ht="14.25" customHeight="1">
      <c r="A21" s="131">
        <v>30211</v>
      </c>
      <c r="B21" s="128" t="s">
        <v>184</v>
      </c>
      <c r="C21" s="129"/>
      <c r="D21" s="135"/>
      <c r="E21" s="137">
        <v>14.7</v>
      </c>
      <c r="F21" s="59"/>
    </row>
    <row r="22" spans="1:6" s="1" customFormat="1" ht="14.25" customHeight="1">
      <c r="A22" s="138">
        <v>30213</v>
      </c>
      <c r="B22" s="139" t="s">
        <v>185</v>
      </c>
      <c r="C22" s="140"/>
      <c r="D22" s="141"/>
      <c r="E22" s="142">
        <v>2.3</v>
      </c>
      <c r="F22" s="80"/>
    </row>
    <row r="23" spans="1:6" s="1" customFormat="1" ht="14.25" customHeight="1">
      <c r="A23" s="143">
        <v>30214</v>
      </c>
      <c r="B23" s="144" t="s">
        <v>186</v>
      </c>
      <c r="C23" s="129"/>
      <c r="D23" s="135"/>
      <c r="E23" s="125">
        <v>25</v>
      </c>
      <c r="F23" s="82"/>
    </row>
    <row r="24" spans="1:6" s="1" customFormat="1" ht="14.25" customHeight="1">
      <c r="A24" s="143">
        <v>30215</v>
      </c>
      <c r="B24" s="144" t="s">
        <v>187</v>
      </c>
      <c r="C24" s="129"/>
      <c r="D24" s="135"/>
      <c r="E24" s="125"/>
      <c r="F24" s="82"/>
    </row>
    <row r="25" spans="1:6" ht="14.25" customHeight="1">
      <c r="A25" s="143">
        <v>30216</v>
      </c>
      <c r="B25" s="144" t="s">
        <v>188</v>
      </c>
      <c r="C25" s="129"/>
      <c r="D25" s="135"/>
      <c r="E25" s="125"/>
      <c r="F25" s="135"/>
    </row>
    <row r="26" spans="1:6" ht="14.25" customHeight="1">
      <c r="A26" s="143">
        <v>30217</v>
      </c>
      <c r="B26" s="144" t="s">
        <v>189</v>
      </c>
      <c r="C26" s="129"/>
      <c r="D26" s="135"/>
      <c r="E26" s="145">
        <v>6.04</v>
      </c>
      <c r="F26" s="135"/>
    </row>
    <row r="27" spans="1:6" ht="14.25" customHeight="1">
      <c r="A27" s="143">
        <v>30224</v>
      </c>
      <c r="B27" s="144" t="s">
        <v>190</v>
      </c>
      <c r="C27" s="129"/>
      <c r="D27" s="135"/>
      <c r="E27" s="125"/>
      <c r="F27" s="135"/>
    </row>
    <row r="28" spans="1:6" ht="14.25" customHeight="1">
      <c r="A28" s="143">
        <v>30227</v>
      </c>
      <c r="B28" s="144" t="s">
        <v>191</v>
      </c>
      <c r="C28" s="129"/>
      <c r="D28" s="135"/>
      <c r="E28" s="125">
        <v>0.4</v>
      </c>
      <c r="F28" s="135"/>
    </row>
    <row r="29" spans="1:6" ht="14.25" customHeight="1">
      <c r="A29" s="143">
        <v>30228</v>
      </c>
      <c r="B29" s="144" t="s">
        <v>192</v>
      </c>
      <c r="C29" s="129"/>
      <c r="D29" s="135"/>
      <c r="E29" s="125">
        <v>12.78</v>
      </c>
      <c r="F29" s="135"/>
    </row>
    <row r="30" spans="1:6" ht="14.25" customHeight="1">
      <c r="A30" s="143">
        <v>30299</v>
      </c>
      <c r="B30" s="144" t="s">
        <v>193</v>
      </c>
      <c r="C30" s="129"/>
      <c r="D30" s="135"/>
      <c r="E30" s="145">
        <v>26.09</v>
      </c>
      <c r="F30" s="135"/>
    </row>
    <row r="31" spans="1:6" ht="14.25" customHeight="1">
      <c r="A31" s="146">
        <v>303</v>
      </c>
      <c r="B31" s="144" t="s">
        <v>194</v>
      </c>
      <c r="C31" s="147"/>
      <c r="D31" s="145">
        <f>D32+D33+D34</f>
        <v>94.2</v>
      </c>
      <c r="E31" s="147"/>
      <c r="F31" s="135"/>
    </row>
    <row r="32" spans="1:6" ht="14.25" customHeight="1">
      <c r="A32" s="143">
        <v>30302</v>
      </c>
      <c r="B32" s="144" t="s">
        <v>195</v>
      </c>
      <c r="C32" s="147"/>
      <c r="D32" s="125">
        <v>49.8806</v>
      </c>
      <c r="E32" s="147"/>
      <c r="F32" s="135"/>
    </row>
    <row r="33" spans="1:6" ht="14.25" customHeight="1">
      <c r="A33" s="143">
        <v>30310</v>
      </c>
      <c r="B33" s="148" t="s">
        <v>196</v>
      </c>
      <c r="C33" s="147"/>
      <c r="D33" s="125">
        <v>2.5872</v>
      </c>
      <c r="E33" s="147"/>
      <c r="F33" s="135"/>
    </row>
    <row r="34" spans="1:6" ht="14.25" customHeight="1">
      <c r="A34" s="143">
        <v>30399</v>
      </c>
      <c r="B34" s="148" t="s">
        <v>197</v>
      </c>
      <c r="C34" s="147"/>
      <c r="D34" s="125">
        <v>41.7322</v>
      </c>
      <c r="E34" s="147"/>
      <c r="F34" s="135"/>
    </row>
  </sheetData>
  <sheetProtection/>
  <printOptions/>
  <pageMargins left="0.75" right="0.75" top="0.28" bottom="0.28" header="0.28" footer="0.16"/>
  <pageSetup orientation="landscape" paperSize="9"/>
</worksheet>
</file>

<file path=xl/worksheets/sheet11.xml><?xml version="1.0" encoding="utf-8"?>
<worksheet xmlns="http://schemas.openxmlformats.org/spreadsheetml/2006/main" xmlns:r="http://schemas.openxmlformats.org/officeDocument/2006/relationships">
  <dimension ref="A1:F26"/>
  <sheetViews>
    <sheetView zoomScaleSheetLayoutView="100" workbookViewId="0" topLeftCell="A1">
      <selection activeCell="D15" sqref="D15"/>
    </sheetView>
  </sheetViews>
  <sheetFormatPr defaultColWidth="6.875" defaultRowHeight="12.75" customHeight="1"/>
  <cols>
    <col min="1" max="1" width="17.75390625" style="1" customWidth="1"/>
    <col min="2" max="2" width="16.625" style="1" customWidth="1"/>
    <col min="3" max="3" width="26.375" style="1" customWidth="1"/>
    <col min="4" max="4" width="16.75390625" style="1" customWidth="1"/>
    <col min="5" max="5" width="26.125" style="1" customWidth="1"/>
    <col min="6" max="6" width="18.125" style="1" customWidth="1"/>
    <col min="7" max="16384" width="6.875" style="1" customWidth="1"/>
  </cols>
  <sheetData>
    <row r="1" spans="1:6" s="1" customFormat="1" ht="17.25" customHeight="1">
      <c r="A1" s="95" t="s">
        <v>26</v>
      </c>
      <c r="B1" s="96"/>
      <c r="C1" s="96"/>
      <c r="D1" s="96"/>
      <c r="E1" s="96"/>
      <c r="F1" s="97"/>
    </row>
    <row r="2" spans="1:6" s="1" customFormat="1" ht="16.5" customHeight="1">
      <c r="A2" s="98" t="s">
        <v>27</v>
      </c>
      <c r="B2" s="99"/>
      <c r="C2" s="99"/>
      <c r="D2" s="99"/>
      <c r="E2" s="99"/>
      <c r="F2" s="99"/>
    </row>
    <row r="3" spans="1:6" s="1" customFormat="1" ht="16.5" customHeight="1">
      <c r="A3" s="100"/>
      <c r="B3" s="100"/>
      <c r="C3" s="101"/>
      <c r="D3" s="101"/>
      <c r="E3" s="102"/>
      <c r="F3" s="102" t="s">
        <v>46</v>
      </c>
    </row>
    <row r="4" spans="1:6" s="1" customFormat="1" ht="16.5" customHeight="1">
      <c r="A4" s="103" t="s">
        <v>47</v>
      </c>
      <c r="B4" s="103"/>
      <c r="C4" s="103" t="s">
        <v>48</v>
      </c>
      <c r="D4" s="103"/>
      <c r="E4" s="103"/>
      <c r="F4" s="103"/>
    </row>
    <row r="5" spans="1:6" s="1" customFormat="1" ht="16.5" customHeight="1">
      <c r="A5" s="103" t="s">
        <v>49</v>
      </c>
      <c r="B5" s="103" t="s">
        <v>50</v>
      </c>
      <c r="C5" s="103" t="s">
        <v>51</v>
      </c>
      <c r="D5" s="104" t="s">
        <v>50</v>
      </c>
      <c r="E5" s="103" t="s">
        <v>52</v>
      </c>
      <c r="F5" s="103" t="s">
        <v>50</v>
      </c>
    </row>
    <row r="6" spans="1:6" s="1" customFormat="1" ht="16.5" customHeight="1">
      <c r="A6" s="105" t="s">
        <v>206</v>
      </c>
      <c r="B6" s="106"/>
      <c r="C6" s="107" t="s">
        <v>207</v>
      </c>
      <c r="D6" s="108"/>
      <c r="E6" s="65" t="s">
        <v>208</v>
      </c>
      <c r="F6" s="109">
        <f>SUM(F7:F10)</f>
        <v>0</v>
      </c>
    </row>
    <row r="7" spans="1:6" s="1" customFormat="1" ht="16.5" customHeight="1">
      <c r="A7" s="110"/>
      <c r="B7" s="106"/>
      <c r="C7" s="107" t="s">
        <v>209</v>
      </c>
      <c r="D7" s="108"/>
      <c r="E7" s="65" t="s">
        <v>210</v>
      </c>
      <c r="F7" s="111"/>
    </row>
    <row r="8" spans="1:6" s="1" customFormat="1" ht="16.5" customHeight="1">
      <c r="A8" s="110"/>
      <c r="B8" s="106"/>
      <c r="C8" s="107" t="s">
        <v>211</v>
      </c>
      <c r="D8" s="108"/>
      <c r="E8" s="65" t="s">
        <v>212</v>
      </c>
      <c r="F8" s="111"/>
    </row>
    <row r="9" spans="1:6" s="1" customFormat="1" ht="16.5" customHeight="1">
      <c r="A9" s="105"/>
      <c r="B9" s="106"/>
      <c r="C9" s="107" t="s">
        <v>213</v>
      </c>
      <c r="D9" s="108"/>
      <c r="E9" s="65" t="s">
        <v>214</v>
      </c>
      <c r="F9" s="111"/>
    </row>
    <row r="10" spans="1:6" s="1" customFormat="1" ht="16.5" customHeight="1">
      <c r="A10" s="105"/>
      <c r="B10" s="106"/>
      <c r="C10" s="107" t="s">
        <v>215</v>
      </c>
      <c r="D10" s="108"/>
      <c r="E10" s="65" t="s">
        <v>216</v>
      </c>
      <c r="F10" s="111"/>
    </row>
    <row r="11" spans="1:6" s="1" customFormat="1" ht="16.5" customHeight="1">
      <c r="A11" s="110"/>
      <c r="B11" s="106"/>
      <c r="C11" s="107" t="s">
        <v>217</v>
      </c>
      <c r="D11" s="108"/>
      <c r="E11" s="65" t="s">
        <v>218</v>
      </c>
      <c r="F11" s="109">
        <f>SUM(F12:F21)</f>
        <v>0</v>
      </c>
    </row>
    <row r="12" spans="1:6" s="1" customFormat="1" ht="16.5" customHeight="1">
      <c r="A12" s="110"/>
      <c r="B12" s="106"/>
      <c r="C12" s="107" t="s">
        <v>219</v>
      </c>
      <c r="D12" s="108"/>
      <c r="E12" s="65" t="s">
        <v>210</v>
      </c>
      <c r="F12" s="111"/>
    </row>
    <row r="13" spans="1:6" s="1" customFormat="1" ht="16.5" customHeight="1">
      <c r="A13" s="112"/>
      <c r="B13" s="106"/>
      <c r="C13" s="107" t="s">
        <v>220</v>
      </c>
      <c r="D13" s="108"/>
      <c r="E13" s="65" t="s">
        <v>212</v>
      </c>
      <c r="F13" s="111"/>
    </row>
    <row r="14" spans="1:6" s="1" customFormat="1" ht="16.5" customHeight="1">
      <c r="A14" s="112"/>
      <c r="B14" s="106"/>
      <c r="C14" s="107" t="s">
        <v>221</v>
      </c>
      <c r="D14" s="108"/>
      <c r="E14" s="65" t="s">
        <v>214</v>
      </c>
      <c r="F14" s="111"/>
    </row>
    <row r="15" spans="1:6" s="1" customFormat="1" ht="16.5" customHeight="1">
      <c r="A15" s="112"/>
      <c r="B15" s="106"/>
      <c r="C15" s="107" t="s">
        <v>222</v>
      </c>
      <c r="D15" s="108"/>
      <c r="E15" s="65" t="s">
        <v>223</v>
      </c>
      <c r="F15" s="111"/>
    </row>
    <row r="16" spans="1:6" s="1" customFormat="1" ht="16.5" customHeight="1">
      <c r="A16" s="82"/>
      <c r="B16" s="113"/>
      <c r="C16" s="107" t="s">
        <v>224</v>
      </c>
      <c r="D16" s="108"/>
      <c r="E16" s="65" t="s">
        <v>225</v>
      </c>
      <c r="F16" s="111"/>
    </row>
    <row r="17" spans="1:6" s="1" customFormat="1" ht="16.5" customHeight="1">
      <c r="A17" s="82"/>
      <c r="B17" s="113"/>
      <c r="C17" s="107" t="s">
        <v>226</v>
      </c>
      <c r="D17" s="108"/>
      <c r="E17" s="65" t="s">
        <v>227</v>
      </c>
      <c r="F17" s="111"/>
    </row>
    <row r="18" spans="1:6" s="1" customFormat="1" ht="16.5" customHeight="1">
      <c r="A18" s="82"/>
      <c r="B18" s="113"/>
      <c r="C18" s="107" t="s">
        <v>228</v>
      </c>
      <c r="D18" s="108"/>
      <c r="E18" s="65" t="s">
        <v>229</v>
      </c>
      <c r="F18" s="111"/>
    </row>
    <row r="19" spans="1:6" s="1" customFormat="1" ht="16.5" customHeight="1">
      <c r="A19" s="112"/>
      <c r="B19" s="113"/>
      <c r="C19" s="107" t="s">
        <v>230</v>
      </c>
      <c r="D19" s="108"/>
      <c r="E19" s="65" t="s">
        <v>231</v>
      </c>
      <c r="F19" s="111"/>
    </row>
    <row r="20" spans="1:6" s="1" customFormat="1" ht="16.5" customHeight="1">
      <c r="A20" s="112"/>
      <c r="B20" s="106"/>
      <c r="C20" s="107" t="s">
        <v>232</v>
      </c>
      <c r="D20" s="108"/>
      <c r="E20" s="65" t="s">
        <v>233</v>
      </c>
      <c r="F20" s="111"/>
    </row>
    <row r="21" spans="1:6" s="1" customFormat="1" ht="16.5" customHeight="1">
      <c r="A21" s="82"/>
      <c r="B21" s="106"/>
      <c r="C21" s="82"/>
      <c r="D21" s="108"/>
      <c r="E21" s="65" t="s">
        <v>234</v>
      </c>
      <c r="F21" s="111"/>
    </row>
    <row r="22" spans="1:6" s="1" customFormat="1" ht="16.5" customHeight="1">
      <c r="A22" s="82"/>
      <c r="B22" s="106"/>
      <c r="C22" s="82"/>
      <c r="D22" s="108"/>
      <c r="E22" s="114" t="s">
        <v>235</v>
      </c>
      <c r="F22" s="111"/>
    </row>
    <row r="23" spans="1:6" s="1" customFormat="1" ht="16.5" customHeight="1">
      <c r="A23" s="82"/>
      <c r="B23" s="106"/>
      <c r="C23" s="82"/>
      <c r="D23" s="108"/>
      <c r="E23" s="114" t="s">
        <v>236</v>
      </c>
      <c r="F23" s="111"/>
    </row>
    <row r="24" spans="1:6" s="1" customFormat="1" ht="16.5" customHeight="1">
      <c r="A24" s="82"/>
      <c r="B24" s="106"/>
      <c r="C24" s="107"/>
      <c r="D24" s="115"/>
      <c r="E24" s="114" t="s">
        <v>237</v>
      </c>
      <c r="F24" s="111"/>
    </row>
    <row r="25" spans="1:6" s="1" customFormat="1" ht="16.5" customHeight="1">
      <c r="A25" s="82"/>
      <c r="B25" s="106"/>
      <c r="C25" s="107"/>
      <c r="D25" s="115"/>
      <c r="E25" s="105"/>
      <c r="F25" s="116"/>
    </row>
    <row r="26" spans="1:6" s="1" customFormat="1" ht="16.5" customHeight="1">
      <c r="A26" s="104" t="s">
        <v>110</v>
      </c>
      <c r="B26" s="117">
        <f>B6</f>
        <v>0</v>
      </c>
      <c r="C26" s="104" t="s">
        <v>111</v>
      </c>
      <c r="D26" s="118">
        <f>SUM(D6:D20)</f>
        <v>0</v>
      </c>
      <c r="E26" s="104" t="s">
        <v>111</v>
      </c>
      <c r="F26" s="119">
        <f>SUM(F6,F11,F21,F22,F23)</f>
        <v>0</v>
      </c>
    </row>
  </sheetData>
  <sheetProtection/>
  <mergeCells count="3">
    <mergeCell ref="A3:B3"/>
    <mergeCell ref="A4:B4"/>
    <mergeCell ref="C4:F4"/>
  </mergeCells>
  <printOptions/>
  <pageMargins left="0.75" right="0.75" top="1" bottom="1" header="0.51" footer="0.51"/>
  <pageSetup orientation="landscape" paperSize="9"/>
</worksheet>
</file>

<file path=xl/worksheets/sheet12.xml><?xml version="1.0" encoding="utf-8"?>
<worksheet xmlns="http://schemas.openxmlformats.org/spreadsheetml/2006/main" xmlns:r="http://schemas.openxmlformats.org/officeDocument/2006/relationships">
  <dimension ref="A1:D26"/>
  <sheetViews>
    <sheetView zoomScaleSheetLayoutView="100" workbookViewId="0" topLeftCell="A4">
      <selection activeCell="E24" sqref="E24"/>
    </sheetView>
  </sheetViews>
  <sheetFormatPr defaultColWidth="6.875" defaultRowHeight="12.75" customHeight="1"/>
  <cols>
    <col min="1" max="1" width="19.125" style="5" customWidth="1"/>
    <col min="2" max="2" width="29.875" style="5" customWidth="1"/>
    <col min="3" max="3" width="24.25390625" style="20" customWidth="1"/>
    <col min="4" max="4" width="45.625" style="5" customWidth="1"/>
    <col min="5" max="16384" width="6.875" style="5" customWidth="1"/>
  </cols>
  <sheetData>
    <row r="1" spans="1:3" s="5" customFormat="1" ht="30" customHeight="1">
      <c r="A1" s="86" t="s">
        <v>30</v>
      </c>
      <c r="C1" s="20"/>
    </row>
    <row r="2" spans="1:4" s="5" customFormat="1" ht="28.5" customHeight="1">
      <c r="A2" s="52" t="s">
        <v>31</v>
      </c>
      <c r="B2" s="52"/>
      <c r="C2" s="87"/>
      <c r="D2" s="52"/>
    </row>
    <row r="3" spans="3:4" s="5" customFormat="1" ht="22.5" customHeight="1">
      <c r="C3" s="20"/>
      <c r="D3" s="5" t="s">
        <v>46</v>
      </c>
    </row>
    <row r="4" spans="1:4" s="5" customFormat="1" ht="17.25" customHeight="1">
      <c r="A4" s="59" t="s">
        <v>121</v>
      </c>
      <c r="B4" s="59" t="s">
        <v>238</v>
      </c>
      <c r="C4" s="88" t="s">
        <v>239</v>
      </c>
      <c r="D4" s="59" t="s">
        <v>240</v>
      </c>
    </row>
    <row r="5" spans="1:4" s="5" customFormat="1" ht="17.25" customHeight="1">
      <c r="A5" s="80"/>
      <c r="B5" s="80" t="s">
        <v>126</v>
      </c>
      <c r="C5" s="89">
        <v>4435.9864</v>
      </c>
      <c r="D5" s="80" t="s">
        <v>136</v>
      </c>
    </row>
    <row r="6" spans="1:4" s="5" customFormat="1" ht="17.25" customHeight="1">
      <c r="A6" s="90">
        <v>171001</v>
      </c>
      <c r="B6" s="90" t="s">
        <v>137</v>
      </c>
      <c r="C6" s="91">
        <v>30</v>
      </c>
      <c r="D6" s="90" t="s">
        <v>241</v>
      </c>
    </row>
    <row r="7" spans="1:4" s="5" customFormat="1" ht="17.25" customHeight="1">
      <c r="A7" s="90">
        <v>171001</v>
      </c>
      <c r="B7" s="90" t="s">
        <v>137</v>
      </c>
      <c r="C7" s="91">
        <v>260</v>
      </c>
      <c r="D7" s="90" t="s">
        <v>242</v>
      </c>
    </row>
    <row r="8" spans="1:4" s="5" customFormat="1" ht="17.25" customHeight="1">
      <c r="A8" s="90">
        <v>171001</v>
      </c>
      <c r="B8" s="90" t="s">
        <v>137</v>
      </c>
      <c r="C8" s="91">
        <v>5</v>
      </c>
      <c r="D8" s="90" t="s">
        <v>243</v>
      </c>
    </row>
    <row r="9" spans="1:4" s="5" customFormat="1" ht="17.25" customHeight="1">
      <c r="A9" s="90">
        <v>171001</v>
      </c>
      <c r="B9" s="90" t="s">
        <v>137</v>
      </c>
      <c r="C9" s="91">
        <v>8</v>
      </c>
      <c r="D9" s="90" t="s">
        <v>244</v>
      </c>
    </row>
    <row r="10" spans="1:4" s="5" customFormat="1" ht="17.25" customHeight="1">
      <c r="A10" s="90">
        <v>171001</v>
      </c>
      <c r="B10" s="90" t="s">
        <v>137</v>
      </c>
      <c r="C10" s="91">
        <v>8.96</v>
      </c>
      <c r="D10" s="92" t="s">
        <v>245</v>
      </c>
    </row>
    <row r="11" spans="1:4" s="5" customFormat="1" ht="17.25" customHeight="1">
      <c r="A11" s="90">
        <v>171001</v>
      </c>
      <c r="B11" s="90" t="s">
        <v>137</v>
      </c>
      <c r="C11" s="91">
        <v>50</v>
      </c>
      <c r="D11" s="90" t="s">
        <v>246</v>
      </c>
    </row>
    <row r="12" spans="1:4" s="5" customFormat="1" ht="17.25" customHeight="1">
      <c r="A12" s="90">
        <v>171001</v>
      </c>
      <c r="B12" s="90" t="s">
        <v>137</v>
      </c>
      <c r="C12" s="91">
        <v>50.544</v>
      </c>
      <c r="D12" s="92" t="s">
        <v>247</v>
      </c>
    </row>
    <row r="13" spans="1:4" s="5" customFormat="1" ht="17.25" customHeight="1">
      <c r="A13" s="90">
        <v>171001</v>
      </c>
      <c r="B13" s="90" t="s">
        <v>137</v>
      </c>
      <c r="C13" s="93">
        <v>8</v>
      </c>
      <c r="D13" s="90" t="s">
        <v>248</v>
      </c>
    </row>
    <row r="14" spans="1:4" s="5" customFormat="1" ht="17.25" customHeight="1">
      <c r="A14" s="90">
        <v>171001</v>
      </c>
      <c r="B14" s="90" t="s">
        <v>137</v>
      </c>
      <c r="C14" s="91">
        <v>5</v>
      </c>
      <c r="D14" s="90" t="s">
        <v>249</v>
      </c>
    </row>
    <row r="15" spans="1:4" s="5" customFormat="1" ht="17.25" customHeight="1">
      <c r="A15" s="90">
        <v>171001</v>
      </c>
      <c r="B15" s="90" t="s">
        <v>137</v>
      </c>
      <c r="C15" s="91">
        <v>2</v>
      </c>
      <c r="D15" s="90" t="s">
        <v>250</v>
      </c>
    </row>
    <row r="16" spans="1:4" s="5" customFormat="1" ht="17.25" customHeight="1">
      <c r="A16" s="90">
        <v>171001</v>
      </c>
      <c r="B16" s="90" t="s">
        <v>137</v>
      </c>
      <c r="C16" s="93">
        <v>10</v>
      </c>
      <c r="D16" s="90" t="s">
        <v>251</v>
      </c>
    </row>
    <row r="17" spans="1:4" s="5" customFormat="1" ht="17.25" customHeight="1">
      <c r="A17" s="90">
        <v>171001</v>
      </c>
      <c r="B17" s="90" t="s">
        <v>137</v>
      </c>
      <c r="C17" s="91">
        <v>37</v>
      </c>
      <c r="D17" s="90" t="s">
        <v>252</v>
      </c>
    </row>
    <row r="18" spans="1:4" s="5" customFormat="1" ht="17.25" customHeight="1">
      <c r="A18" s="90">
        <v>171001</v>
      </c>
      <c r="B18" s="90" t="s">
        <v>137</v>
      </c>
      <c r="C18" s="94">
        <v>10</v>
      </c>
      <c r="D18" s="90" t="s">
        <v>253</v>
      </c>
    </row>
    <row r="19" spans="1:4" s="5" customFormat="1" ht="17.25" customHeight="1">
      <c r="A19" s="90">
        <v>171001</v>
      </c>
      <c r="B19" s="90" t="s">
        <v>137</v>
      </c>
      <c r="C19" s="91">
        <v>300</v>
      </c>
      <c r="D19" s="92" t="s">
        <v>254</v>
      </c>
    </row>
    <row r="20" spans="1:4" s="5" customFormat="1" ht="17.25" customHeight="1">
      <c r="A20" s="90">
        <v>171001</v>
      </c>
      <c r="B20" s="90" t="s">
        <v>137</v>
      </c>
      <c r="C20" s="91">
        <v>3000</v>
      </c>
      <c r="D20" s="90" t="s">
        <v>255</v>
      </c>
    </row>
    <row r="21" spans="1:4" s="5" customFormat="1" ht="17.25" customHeight="1">
      <c r="A21" s="90">
        <v>171001</v>
      </c>
      <c r="B21" s="90" t="s">
        <v>137</v>
      </c>
      <c r="C21" s="91">
        <v>41</v>
      </c>
      <c r="D21" s="92" t="s">
        <v>256</v>
      </c>
    </row>
    <row r="22" spans="1:4" s="5" customFormat="1" ht="17.25" customHeight="1">
      <c r="A22" s="90">
        <v>171001</v>
      </c>
      <c r="B22" s="90" t="s">
        <v>137</v>
      </c>
      <c r="C22" s="91">
        <v>59</v>
      </c>
      <c r="D22" s="90" t="s">
        <v>257</v>
      </c>
    </row>
    <row r="23" spans="1:4" s="5" customFormat="1" ht="17.25" customHeight="1">
      <c r="A23" s="90">
        <v>171001</v>
      </c>
      <c r="B23" s="90" t="s">
        <v>137</v>
      </c>
      <c r="C23" s="91">
        <v>289</v>
      </c>
      <c r="D23" s="90" t="s">
        <v>258</v>
      </c>
    </row>
    <row r="24" spans="1:4" s="5" customFormat="1" ht="17.25" customHeight="1">
      <c r="A24" s="90">
        <v>171001</v>
      </c>
      <c r="B24" s="90" t="s">
        <v>137</v>
      </c>
      <c r="C24" s="91">
        <v>249.74</v>
      </c>
      <c r="D24" s="90" t="s">
        <v>259</v>
      </c>
    </row>
    <row r="25" spans="1:4" s="5" customFormat="1" ht="17.25" customHeight="1">
      <c r="A25" s="90">
        <v>171001</v>
      </c>
      <c r="B25" s="90" t="s">
        <v>137</v>
      </c>
      <c r="C25" s="91">
        <v>10</v>
      </c>
      <c r="D25" s="90" t="s">
        <v>260</v>
      </c>
    </row>
    <row r="26" spans="1:4" ht="17.25" customHeight="1">
      <c r="A26" s="90">
        <v>171001</v>
      </c>
      <c r="B26" s="90" t="s">
        <v>137</v>
      </c>
      <c r="C26" s="91">
        <v>2.7424</v>
      </c>
      <c r="D26" s="90" t="s">
        <v>261</v>
      </c>
    </row>
    <row r="27" ht="17.25" customHeight="1"/>
  </sheetData>
  <sheetProtection/>
  <mergeCells count="1">
    <mergeCell ref="A2:D2"/>
  </mergeCells>
  <printOptions/>
  <pageMargins left="0.75" right="0.75" top="0.55" bottom="0.59" header="0.51" footer="0.51"/>
  <pageSetup orientation="landscape" paperSize="9"/>
</worksheet>
</file>

<file path=xl/worksheets/sheet13.xml><?xml version="1.0" encoding="utf-8"?>
<worksheet xmlns="http://schemas.openxmlformats.org/spreadsheetml/2006/main" xmlns:r="http://schemas.openxmlformats.org/officeDocument/2006/relationships">
  <dimension ref="A1:N15"/>
  <sheetViews>
    <sheetView zoomScaleSheetLayoutView="100" workbookViewId="0" topLeftCell="A1">
      <selection activeCell="K10" sqref="K10"/>
    </sheetView>
  </sheetViews>
  <sheetFormatPr defaultColWidth="6.875" defaultRowHeight="12.75" customHeight="1"/>
  <cols>
    <col min="1" max="3" width="5.375" style="1" customWidth="1"/>
    <col min="4" max="4" width="9.50390625" style="1" customWidth="1"/>
    <col min="5" max="5" width="16.50390625" style="1" customWidth="1"/>
    <col min="6" max="6" width="11.25390625" style="1" customWidth="1"/>
    <col min="7" max="7" width="14.125" style="1" customWidth="1"/>
    <col min="8" max="8" width="9.875" style="1" customWidth="1"/>
    <col min="9" max="9" width="9.125" style="1" customWidth="1"/>
    <col min="10" max="11" width="6.875" style="1" customWidth="1"/>
    <col min="12" max="12" width="8.625" style="1" customWidth="1"/>
    <col min="13" max="13" width="9.75390625" style="1" customWidth="1"/>
    <col min="14" max="256" width="6.875" style="1" customWidth="1"/>
  </cols>
  <sheetData>
    <row r="1" s="1" customFormat="1" ht="29.25" customHeight="1">
      <c r="A1" s="1" t="s">
        <v>32</v>
      </c>
    </row>
    <row r="2" spans="1:14" s="1" customFormat="1" ht="23.25" customHeight="1">
      <c r="A2" s="77" t="s">
        <v>33</v>
      </c>
      <c r="B2" s="77"/>
      <c r="C2" s="77"/>
      <c r="D2" s="77"/>
      <c r="E2" s="77"/>
      <c r="F2" s="77"/>
      <c r="G2" s="77"/>
      <c r="H2" s="77"/>
      <c r="I2" s="77"/>
      <c r="J2" s="77"/>
      <c r="K2" s="77"/>
      <c r="L2" s="77"/>
      <c r="M2" s="77"/>
      <c r="N2" s="83"/>
    </row>
    <row r="3" spans="13:14" s="1" customFormat="1" ht="26.25" customHeight="1">
      <c r="M3" s="84" t="s">
        <v>46</v>
      </c>
      <c r="N3" s="84"/>
    </row>
    <row r="4" spans="1:14" s="1" customFormat="1" ht="18" customHeight="1">
      <c r="A4" s="53" t="s">
        <v>262</v>
      </c>
      <c r="B4" s="53"/>
      <c r="C4" s="53"/>
      <c r="D4" s="53" t="s">
        <v>121</v>
      </c>
      <c r="E4" s="54" t="s">
        <v>263</v>
      </c>
      <c r="F4" s="53" t="s">
        <v>264</v>
      </c>
      <c r="G4" s="78" t="s">
        <v>265</v>
      </c>
      <c r="H4" s="68" t="s">
        <v>266</v>
      </c>
      <c r="I4" s="53" t="s">
        <v>267</v>
      </c>
      <c r="J4" s="53" t="s">
        <v>168</v>
      </c>
      <c r="K4" s="53"/>
      <c r="L4" s="69" t="s">
        <v>268</v>
      </c>
      <c r="M4" s="53" t="s">
        <v>269</v>
      </c>
      <c r="N4" s="85" t="s">
        <v>270</v>
      </c>
    </row>
    <row r="5" spans="1:14" s="1" customFormat="1" ht="18" customHeight="1">
      <c r="A5" s="59" t="s">
        <v>271</v>
      </c>
      <c r="B5" s="59" t="s">
        <v>272</v>
      </c>
      <c r="C5" s="59" t="s">
        <v>273</v>
      </c>
      <c r="D5" s="53"/>
      <c r="E5" s="54"/>
      <c r="F5" s="53"/>
      <c r="G5" s="79"/>
      <c r="H5" s="68"/>
      <c r="I5" s="53"/>
      <c r="J5" s="53" t="s">
        <v>271</v>
      </c>
      <c r="K5" s="53" t="s">
        <v>272</v>
      </c>
      <c r="L5" s="71"/>
      <c r="M5" s="53"/>
      <c r="N5" s="85"/>
    </row>
    <row r="6" spans="1:14" s="1" customFormat="1" ht="18" customHeight="1">
      <c r="A6" s="59" t="s">
        <v>136</v>
      </c>
      <c r="B6" s="59" t="s">
        <v>136</v>
      </c>
      <c r="C6" s="59" t="s">
        <v>136</v>
      </c>
      <c r="D6" s="80" t="s">
        <v>136</v>
      </c>
      <c r="E6" s="80" t="s">
        <v>136</v>
      </c>
      <c r="F6" s="81" t="s">
        <v>136</v>
      </c>
      <c r="G6" s="80" t="s">
        <v>136</v>
      </c>
      <c r="H6" s="80" t="s">
        <v>136</v>
      </c>
      <c r="I6" s="80" t="s">
        <v>136</v>
      </c>
      <c r="J6" s="53" t="s">
        <v>136</v>
      </c>
      <c r="K6" s="53" t="s">
        <v>136</v>
      </c>
      <c r="L6" s="80" t="s">
        <v>136</v>
      </c>
      <c r="M6" s="80" t="s">
        <v>136</v>
      </c>
      <c r="N6" s="80" t="s">
        <v>136</v>
      </c>
    </row>
    <row r="7" spans="1:14" s="1" customFormat="1" ht="18" customHeight="1">
      <c r="A7" s="59"/>
      <c r="B7" s="59"/>
      <c r="C7" s="59"/>
      <c r="D7" s="82"/>
      <c r="E7" s="82"/>
      <c r="F7" s="82"/>
      <c r="G7" s="82"/>
      <c r="H7" s="82"/>
      <c r="I7" s="82"/>
      <c r="J7" s="53"/>
      <c r="K7" s="53"/>
      <c r="L7" s="82"/>
      <c r="M7" s="82"/>
      <c r="N7" s="82"/>
    </row>
    <row r="8" spans="1:14" s="1" customFormat="1" ht="18" customHeight="1">
      <c r="A8" s="59"/>
      <c r="B8" s="59"/>
      <c r="C8" s="59"/>
      <c r="D8" s="82"/>
      <c r="E8" s="82"/>
      <c r="F8" s="82"/>
      <c r="G8" s="82"/>
      <c r="H8" s="82"/>
      <c r="I8" s="82"/>
      <c r="J8" s="53"/>
      <c r="K8" s="53"/>
      <c r="L8" s="82"/>
      <c r="M8" s="82"/>
      <c r="N8" s="82"/>
    </row>
    <row r="9" spans="1:14" s="1" customFormat="1" ht="18" customHeight="1">
      <c r="A9" s="59"/>
      <c r="B9" s="59"/>
      <c r="C9" s="59"/>
      <c r="D9" s="82"/>
      <c r="E9" s="82"/>
      <c r="F9" s="82"/>
      <c r="G9" s="82"/>
      <c r="H9" s="82"/>
      <c r="I9" s="82"/>
      <c r="J9" s="53"/>
      <c r="K9" s="53"/>
      <c r="L9" s="82"/>
      <c r="M9" s="82"/>
      <c r="N9" s="82"/>
    </row>
    <row r="10" spans="1:14" s="1" customFormat="1" ht="18" customHeight="1">
      <c r="A10" s="59"/>
      <c r="B10" s="59"/>
      <c r="C10" s="59"/>
      <c r="D10" s="82"/>
      <c r="E10" s="82"/>
      <c r="F10" s="82"/>
      <c r="G10" s="82"/>
      <c r="H10" s="82"/>
      <c r="I10" s="82"/>
      <c r="J10" s="53"/>
      <c r="K10" s="53"/>
      <c r="L10" s="82"/>
      <c r="M10" s="82"/>
      <c r="N10" s="82"/>
    </row>
    <row r="11" spans="1:14" s="1" customFormat="1" ht="18" customHeight="1">
      <c r="A11" s="59"/>
      <c r="B11" s="59"/>
      <c r="C11" s="59"/>
      <c r="D11" s="82"/>
      <c r="E11" s="82"/>
      <c r="F11" s="82"/>
      <c r="G11" s="82"/>
      <c r="H11" s="82"/>
      <c r="I11" s="82"/>
      <c r="J11" s="53"/>
      <c r="K11" s="53"/>
      <c r="L11" s="82"/>
      <c r="M11" s="82"/>
      <c r="N11" s="82"/>
    </row>
    <row r="12" spans="1:14" s="1" customFormat="1" ht="18" customHeight="1">
      <c r="A12" s="59"/>
      <c r="B12" s="59"/>
      <c r="C12" s="59"/>
      <c r="D12" s="82"/>
      <c r="E12" s="82"/>
      <c r="F12" s="82"/>
      <c r="G12" s="82"/>
      <c r="H12" s="82"/>
      <c r="I12" s="82"/>
      <c r="J12" s="53"/>
      <c r="K12" s="53"/>
      <c r="L12" s="82"/>
      <c r="M12" s="82"/>
      <c r="N12" s="82"/>
    </row>
    <row r="13" spans="1:14" s="1" customFormat="1" ht="18" customHeight="1">
      <c r="A13" s="59"/>
      <c r="B13" s="59"/>
      <c r="C13" s="59"/>
      <c r="D13" s="82"/>
      <c r="E13" s="82"/>
      <c r="F13" s="82"/>
      <c r="G13" s="82"/>
      <c r="H13" s="82"/>
      <c r="I13" s="82"/>
      <c r="J13" s="53"/>
      <c r="K13" s="53"/>
      <c r="L13" s="82"/>
      <c r="M13" s="82"/>
      <c r="N13" s="82"/>
    </row>
    <row r="14" spans="1:14" s="1" customFormat="1" ht="18" customHeight="1">
      <c r="A14" s="59"/>
      <c r="B14" s="59"/>
      <c r="C14" s="59"/>
      <c r="D14" s="82"/>
      <c r="E14" s="82"/>
      <c r="F14" s="82"/>
      <c r="G14" s="82"/>
      <c r="H14" s="82"/>
      <c r="I14" s="82"/>
      <c r="J14" s="53"/>
      <c r="K14" s="53"/>
      <c r="L14" s="82"/>
      <c r="M14" s="82"/>
      <c r="N14" s="82"/>
    </row>
    <row r="15" spans="1:14" s="1" customFormat="1" ht="18" customHeight="1">
      <c r="A15" s="59"/>
      <c r="B15" s="59"/>
      <c r="C15" s="59"/>
      <c r="D15" s="82"/>
      <c r="E15" s="82"/>
      <c r="F15" s="82"/>
      <c r="G15" s="82"/>
      <c r="H15" s="82"/>
      <c r="I15" s="82"/>
      <c r="J15" s="53"/>
      <c r="K15" s="53"/>
      <c r="L15" s="82"/>
      <c r="M15" s="82"/>
      <c r="N15" s="82"/>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pageMargins left="0.67" right="0.51"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dimension ref="A1:AC16"/>
  <sheetViews>
    <sheetView zoomScaleSheetLayoutView="100" workbookViewId="0" topLeftCell="A1">
      <selection activeCell="AA12" sqref="AA12"/>
    </sheetView>
  </sheetViews>
  <sheetFormatPr defaultColWidth="6.875" defaultRowHeight="12.75" customHeight="1"/>
  <cols>
    <col min="1" max="1" width="5.25390625" style="1" customWidth="1"/>
    <col min="2" max="2" width="13.50390625" style="1" customWidth="1"/>
    <col min="3" max="3" width="5.50390625" style="1" customWidth="1"/>
    <col min="4" max="4" width="5.375" style="1" customWidth="1"/>
    <col min="5" max="5" width="4.25390625" style="1" customWidth="1"/>
    <col min="6" max="6" width="4.625" style="1" customWidth="1"/>
    <col min="7" max="7" width="5.625" style="1" customWidth="1"/>
    <col min="8" max="8" width="3.75390625" style="1" customWidth="1"/>
    <col min="9" max="9" width="5.50390625" style="1" customWidth="1"/>
    <col min="10" max="10" width="2.50390625" style="1" customWidth="1"/>
    <col min="11" max="11" width="2.375" style="1" customWidth="1"/>
    <col min="12" max="12" width="5.25390625" style="1" customWidth="1"/>
    <col min="13" max="13" width="5.00390625" style="1" customWidth="1"/>
    <col min="14" max="14" width="4.375" style="1" customWidth="1"/>
    <col min="15" max="15" width="5.375" style="1" customWidth="1"/>
    <col min="16" max="16" width="5.125" style="1" customWidth="1"/>
    <col min="17" max="17" width="3.625" style="1" customWidth="1"/>
    <col min="18" max="18" width="5.25390625" style="1" customWidth="1"/>
    <col min="19" max="19" width="2.50390625" style="1" customWidth="1"/>
    <col min="20" max="20" width="2.375" style="1" customWidth="1"/>
    <col min="21" max="21" width="4.875" style="1" customWidth="1"/>
    <col min="22" max="22" width="5.125" style="1" customWidth="1"/>
    <col min="23" max="23" width="3.875" style="1" customWidth="1"/>
    <col min="24" max="24" width="5.00390625" style="1" customWidth="1"/>
    <col min="25" max="25" width="4.25390625" style="1" customWidth="1"/>
    <col min="26" max="26" width="3.875" style="1" customWidth="1"/>
    <col min="27" max="27" width="4.50390625" style="1" customWidth="1"/>
    <col min="28" max="28" width="3.625" style="1" customWidth="1"/>
    <col min="29" max="29" width="3.375" style="1" customWidth="1"/>
    <col min="30" max="16384" width="6.875" style="1" customWidth="1"/>
  </cols>
  <sheetData>
    <row r="1" spans="1:3" s="1" customFormat="1" ht="16.5" customHeight="1">
      <c r="A1" s="1" t="s">
        <v>35</v>
      </c>
      <c r="C1" s="51"/>
    </row>
    <row r="2" spans="1:29" s="1" customFormat="1" ht="28.5" customHeight="1">
      <c r="A2" s="52" t="s">
        <v>36</v>
      </c>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row>
    <row r="3" s="1" customFormat="1" ht="12.75" customHeight="1">
      <c r="AC3" s="76" t="s">
        <v>46</v>
      </c>
    </row>
    <row r="4" spans="1:29" s="1" customFormat="1" ht="17.25" customHeight="1">
      <c r="A4" s="53" t="s">
        <v>121</v>
      </c>
      <c r="B4" s="53" t="s">
        <v>122</v>
      </c>
      <c r="C4" s="54" t="s">
        <v>274</v>
      </c>
      <c r="D4" s="55"/>
      <c r="E4" s="55"/>
      <c r="F4" s="55"/>
      <c r="G4" s="55"/>
      <c r="H4" s="55"/>
      <c r="I4" s="55"/>
      <c r="J4" s="55"/>
      <c r="K4" s="68"/>
      <c r="L4" s="54" t="s">
        <v>275</v>
      </c>
      <c r="M4" s="55"/>
      <c r="N4" s="55"/>
      <c r="O4" s="55"/>
      <c r="P4" s="55"/>
      <c r="Q4" s="55"/>
      <c r="R4" s="55"/>
      <c r="S4" s="55"/>
      <c r="T4" s="68"/>
      <c r="U4" s="54" t="s">
        <v>276</v>
      </c>
      <c r="V4" s="55"/>
      <c r="W4" s="55"/>
      <c r="X4" s="55"/>
      <c r="Y4" s="55"/>
      <c r="Z4" s="55"/>
      <c r="AA4" s="55"/>
      <c r="AB4" s="55"/>
      <c r="AC4" s="68"/>
    </row>
    <row r="5" spans="1:29" s="1" customFormat="1" ht="24" customHeight="1">
      <c r="A5" s="53"/>
      <c r="B5" s="53"/>
      <c r="C5" s="56" t="s">
        <v>126</v>
      </c>
      <c r="D5" s="54" t="s">
        <v>277</v>
      </c>
      <c r="E5" s="55"/>
      <c r="F5" s="55"/>
      <c r="G5" s="55"/>
      <c r="H5" s="55"/>
      <c r="I5" s="68"/>
      <c r="J5" s="69" t="s">
        <v>278</v>
      </c>
      <c r="K5" s="69" t="s">
        <v>279</v>
      </c>
      <c r="L5" s="56" t="s">
        <v>126</v>
      </c>
      <c r="M5" s="54" t="s">
        <v>277</v>
      </c>
      <c r="N5" s="55"/>
      <c r="O5" s="55"/>
      <c r="P5" s="55"/>
      <c r="Q5" s="55"/>
      <c r="R5" s="68"/>
      <c r="S5" s="69" t="s">
        <v>278</v>
      </c>
      <c r="T5" s="69" t="s">
        <v>279</v>
      </c>
      <c r="U5" s="56" t="s">
        <v>126</v>
      </c>
      <c r="V5" s="54" t="s">
        <v>277</v>
      </c>
      <c r="W5" s="55"/>
      <c r="X5" s="55"/>
      <c r="Y5" s="55"/>
      <c r="Z5" s="55"/>
      <c r="AA5" s="68"/>
      <c r="AB5" s="69" t="s">
        <v>278</v>
      </c>
      <c r="AC5" s="69" t="s">
        <v>279</v>
      </c>
    </row>
    <row r="6" spans="1:29" s="1" customFormat="1" ht="24.75" customHeight="1">
      <c r="A6" s="53"/>
      <c r="B6" s="53"/>
      <c r="C6" s="57"/>
      <c r="D6" s="53" t="s">
        <v>134</v>
      </c>
      <c r="E6" s="53" t="s">
        <v>280</v>
      </c>
      <c r="F6" s="53" t="s">
        <v>281</v>
      </c>
      <c r="G6" s="53" t="s">
        <v>282</v>
      </c>
      <c r="H6" s="53"/>
      <c r="I6" s="53"/>
      <c r="J6" s="70"/>
      <c r="K6" s="70"/>
      <c r="L6" s="57"/>
      <c r="M6" s="53" t="s">
        <v>134</v>
      </c>
      <c r="N6" s="53" t="s">
        <v>280</v>
      </c>
      <c r="O6" s="53" t="s">
        <v>281</v>
      </c>
      <c r="P6" s="53" t="s">
        <v>282</v>
      </c>
      <c r="Q6" s="53"/>
      <c r="R6" s="53"/>
      <c r="S6" s="70"/>
      <c r="T6" s="70"/>
      <c r="U6" s="57"/>
      <c r="V6" s="53" t="s">
        <v>134</v>
      </c>
      <c r="W6" s="53" t="s">
        <v>280</v>
      </c>
      <c r="X6" s="53" t="s">
        <v>281</v>
      </c>
      <c r="Y6" s="53" t="s">
        <v>282</v>
      </c>
      <c r="Z6" s="53"/>
      <c r="AA6" s="53"/>
      <c r="AB6" s="70"/>
      <c r="AC6" s="70"/>
    </row>
    <row r="7" spans="1:29" s="1" customFormat="1" ht="58.5" customHeight="1">
      <c r="A7" s="53"/>
      <c r="B7" s="53"/>
      <c r="C7" s="58"/>
      <c r="D7" s="53"/>
      <c r="E7" s="53"/>
      <c r="F7" s="53"/>
      <c r="G7" s="59" t="s">
        <v>134</v>
      </c>
      <c r="H7" s="59" t="s">
        <v>283</v>
      </c>
      <c r="I7" s="59" t="s">
        <v>284</v>
      </c>
      <c r="J7" s="71"/>
      <c r="K7" s="71"/>
      <c r="L7" s="58"/>
      <c r="M7" s="53"/>
      <c r="N7" s="53"/>
      <c r="O7" s="53"/>
      <c r="P7" s="59" t="s">
        <v>134</v>
      </c>
      <c r="Q7" s="59" t="s">
        <v>283</v>
      </c>
      <c r="R7" s="59" t="s">
        <v>284</v>
      </c>
      <c r="S7" s="71"/>
      <c r="T7" s="71"/>
      <c r="U7" s="58"/>
      <c r="V7" s="53"/>
      <c r="W7" s="53"/>
      <c r="X7" s="53"/>
      <c r="Y7" s="59" t="s">
        <v>134</v>
      </c>
      <c r="Z7" s="59" t="s">
        <v>283</v>
      </c>
      <c r="AA7" s="59" t="s">
        <v>284</v>
      </c>
      <c r="AB7" s="71"/>
      <c r="AC7" s="71"/>
    </row>
    <row r="8" spans="1:29" s="1" customFormat="1" ht="36.75" customHeight="1">
      <c r="A8" s="60" t="s">
        <v>136</v>
      </c>
      <c r="B8" s="60" t="s">
        <v>136</v>
      </c>
      <c r="C8" s="60">
        <v>1</v>
      </c>
      <c r="D8" s="60">
        <v>2</v>
      </c>
      <c r="E8" s="60">
        <v>3</v>
      </c>
      <c r="F8" s="60">
        <v>4</v>
      </c>
      <c r="G8" s="60">
        <v>5</v>
      </c>
      <c r="H8" s="60">
        <v>6</v>
      </c>
      <c r="I8" s="60">
        <v>7</v>
      </c>
      <c r="J8" s="60">
        <v>8</v>
      </c>
      <c r="K8" s="60">
        <v>9</v>
      </c>
      <c r="L8" s="60">
        <v>10</v>
      </c>
      <c r="M8" s="60">
        <v>11</v>
      </c>
      <c r="N8" s="60">
        <v>12</v>
      </c>
      <c r="O8" s="60">
        <v>13</v>
      </c>
      <c r="P8" s="60">
        <v>14</v>
      </c>
      <c r="Q8" s="60">
        <v>15</v>
      </c>
      <c r="R8" s="60">
        <v>16</v>
      </c>
      <c r="S8" s="60">
        <v>17</v>
      </c>
      <c r="T8" s="60">
        <v>18</v>
      </c>
      <c r="U8" s="60" t="s">
        <v>285</v>
      </c>
      <c r="V8" s="60" t="s">
        <v>286</v>
      </c>
      <c r="W8" s="60" t="s">
        <v>287</v>
      </c>
      <c r="X8" s="60" t="s">
        <v>288</v>
      </c>
      <c r="Y8" s="60" t="s">
        <v>289</v>
      </c>
      <c r="Z8" s="60" t="s">
        <v>290</v>
      </c>
      <c r="AA8" s="60" t="s">
        <v>291</v>
      </c>
      <c r="AB8" s="60" t="s">
        <v>292</v>
      </c>
      <c r="AC8" s="60" t="s">
        <v>293</v>
      </c>
    </row>
    <row r="9" spans="1:29" s="5" customFormat="1" ht="27" customHeight="1">
      <c r="A9" s="61"/>
      <c r="B9" s="61"/>
      <c r="C9" s="62">
        <f>D9+J9+K9</f>
        <v>30.1</v>
      </c>
      <c r="D9" s="62">
        <f>SUM(E9:G9)</f>
        <v>30.1</v>
      </c>
      <c r="E9" s="63"/>
      <c r="F9" s="64">
        <f>F10+F11+F12+F13+F14+F15+F16</f>
        <v>6.1</v>
      </c>
      <c r="G9" s="62">
        <f>H9+I9</f>
        <v>24</v>
      </c>
      <c r="H9" s="63"/>
      <c r="I9" s="61">
        <f>I10+I11+I12+I13+I14+I15+I16</f>
        <v>24</v>
      </c>
      <c r="J9" s="61"/>
      <c r="K9" s="61"/>
      <c r="L9" s="72">
        <f>M9+S9+T9</f>
        <v>29.04</v>
      </c>
      <c r="M9" s="72">
        <f>SUM(N9:P9)</f>
        <v>29.04</v>
      </c>
      <c r="N9" s="61"/>
      <c r="O9" s="64">
        <f>O10+O11+O12+O13+O14+O15+O16</f>
        <v>6.04</v>
      </c>
      <c r="P9" s="72">
        <f>P10+P11+P12+P13+P14+P15+P16</f>
        <v>23</v>
      </c>
      <c r="Q9" s="61"/>
      <c r="R9" s="61">
        <f>R10+R11+R12+R13+R14+R15+R16</f>
        <v>23</v>
      </c>
      <c r="S9" s="61"/>
      <c r="T9" s="61"/>
      <c r="U9" s="72">
        <f aca="true" t="shared" si="0" ref="U9:AC9">L9-C9</f>
        <v>-1.0600000000000023</v>
      </c>
      <c r="V9" s="72">
        <f t="shared" si="0"/>
        <v>-1.0600000000000023</v>
      </c>
      <c r="W9" s="72">
        <f t="shared" si="0"/>
        <v>0</v>
      </c>
      <c r="X9" s="72">
        <f t="shared" si="0"/>
        <v>-0.05999999999999961</v>
      </c>
      <c r="Y9" s="72">
        <f t="shared" si="0"/>
        <v>-1</v>
      </c>
      <c r="Z9" s="72">
        <f t="shared" si="0"/>
        <v>0</v>
      </c>
      <c r="AA9" s="72">
        <f t="shared" si="0"/>
        <v>-1</v>
      </c>
      <c r="AB9" s="72">
        <f t="shared" si="0"/>
        <v>0</v>
      </c>
      <c r="AC9" s="72">
        <f t="shared" si="0"/>
        <v>0</v>
      </c>
    </row>
    <row r="10" spans="1:29" s="1" customFormat="1" ht="27.75" customHeight="1">
      <c r="A10" s="65">
        <v>117001</v>
      </c>
      <c r="B10" s="66" t="s">
        <v>137</v>
      </c>
      <c r="C10" s="64">
        <f>D10</f>
        <v>2</v>
      </c>
      <c r="D10" s="64">
        <f>E10+F10+G10+J10+K10</f>
        <v>2</v>
      </c>
      <c r="E10" s="64"/>
      <c r="F10" s="64">
        <v>2</v>
      </c>
      <c r="G10" s="64"/>
      <c r="H10" s="64"/>
      <c r="I10" s="64"/>
      <c r="J10" s="73"/>
      <c r="K10" s="73"/>
      <c r="L10" s="64">
        <v>2</v>
      </c>
      <c r="M10" s="64">
        <v>2</v>
      </c>
      <c r="N10" s="64"/>
      <c r="O10" s="64">
        <v>2</v>
      </c>
      <c r="P10" s="64"/>
      <c r="Q10" s="64"/>
      <c r="R10" s="64"/>
      <c r="S10" s="73"/>
      <c r="T10" s="73"/>
      <c r="U10" s="75">
        <f aca="true" t="shared" si="1" ref="U10:U16">L10-C10</f>
        <v>0</v>
      </c>
      <c r="V10" s="75">
        <f aca="true" t="shared" si="2" ref="V10:V16">M10-D10</f>
        <v>0</v>
      </c>
      <c r="W10" s="75">
        <f aca="true" t="shared" si="3" ref="W10:W16">N10-E10</f>
        <v>0</v>
      </c>
      <c r="X10" s="75">
        <f aca="true" t="shared" si="4" ref="X10:X16">O10-F10</f>
        <v>0</v>
      </c>
      <c r="Y10" s="75">
        <f aca="true" t="shared" si="5" ref="Y10:Y16">P10-G10</f>
        <v>0</v>
      </c>
      <c r="Z10" s="75">
        <f aca="true" t="shared" si="6" ref="Z10:Z16">Q10-H10</f>
        <v>0</v>
      </c>
      <c r="AA10" s="75">
        <f aca="true" t="shared" si="7" ref="AA10:AA16">R10-I10</f>
        <v>0</v>
      </c>
      <c r="AB10" s="75">
        <f aca="true" t="shared" si="8" ref="AB10:AB16">S10-J10</f>
        <v>0</v>
      </c>
      <c r="AC10" s="75">
        <f aca="true" t="shared" si="9" ref="AC10:AC16">T10-K10</f>
        <v>0</v>
      </c>
    </row>
    <row r="11" spans="1:29" s="1" customFormat="1" ht="30" customHeight="1">
      <c r="A11" s="65">
        <v>117002</v>
      </c>
      <c r="B11" s="67" t="s">
        <v>139</v>
      </c>
      <c r="C11" s="64">
        <f aca="true" t="shared" si="10" ref="C11:C16">D11</f>
        <v>7.4</v>
      </c>
      <c r="D11" s="64">
        <f aca="true" t="shared" si="11" ref="D11:D16">E11+F11+G11+J11+K11</f>
        <v>7.4</v>
      </c>
      <c r="E11" s="64"/>
      <c r="F11" s="64">
        <v>0.4</v>
      </c>
      <c r="G11" s="64">
        <v>7</v>
      </c>
      <c r="H11" s="64"/>
      <c r="I11" s="64">
        <v>7</v>
      </c>
      <c r="J11" s="73"/>
      <c r="K11" s="73"/>
      <c r="L11" s="64">
        <v>6.39</v>
      </c>
      <c r="M11" s="64">
        <v>6.39</v>
      </c>
      <c r="N11" s="64"/>
      <c r="O11" s="64">
        <v>0.39</v>
      </c>
      <c r="P11" s="64">
        <v>6</v>
      </c>
      <c r="Q11" s="64"/>
      <c r="R11" s="64">
        <v>6</v>
      </c>
      <c r="S11" s="73"/>
      <c r="T11" s="73"/>
      <c r="U11" s="75">
        <f t="shared" si="1"/>
        <v>-1.0100000000000007</v>
      </c>
      <c r="V11" s="75">
        <f t="shared" si="2"/>
        <v>-1.0100000000000007</v>
      </c>
      <c r="W11" s="75">
        <f t="shared" si="3"/>
        <v>0</v>
      </c>
      <c r="X11" s="75">
        <f t="shared" si="4"/>
        <v>-0.010000000000000009</v>
      </c>
      <c r="Y11" s="75">
        <f t="shared" si="5"/>
        <v>-1</v>
      </c>
      <c r="Z11" s="75">
        <f t="shared" si="6"/>
        <v>0</v>
      </c>
      <c r="AA11" s="75">
        <f t="shared" si="7"/>
        <v>-1</v>
      </c>
      <c r="AB11" s="75">
        <f t="shared" si="8"/>
        <v>0</v>
      </c>
      <c r="AC11" s="75">
        <f t="shared" si="9"/>
        <v>0</v>
      </c>
    </row>
    <row r="12" spans="1:29" s="1" customFormat="1" ht="30" customHeight="1">
      <c r="A12" s="65">
        <v>117003</v>
      </c>
      <c r="B12" s="67" t="s">
        <v>140</v>
      </c>
      <c r="C12" s="64">
        <f t="shared" si="10"/>
        <v>3.45</v>
      </c>
      <c r="D12" s="64">
        <f t="shared" si="11"/>
        <v>3.45</v>
      </c>
      <c r="E12" s="64"/>
      <c r="F12" s="64">
        <v>0.45</v>
      </c>
      <c r="G12" s="64">
        <v>3</v>
      </c>
      <c r="H12" s="64"/>
      <c r="I12" s="64">
        <v>3</v>
      </c>
      <c r="J12" s="73"/>
      <c r="K12" s="73"/>
      <c r="L12" s="74">
        <v>3.45</v>
      </c>
      <c r="M12" s="64">
        <v>3.45</v>
      </c>
      <c r="N12" s="64"/>
      <c r="O12" s="64">
        <v>0.45</v>
      </c>
      <c r="P12" s="64">
        <v>3</v>
      </c>
      <c r="Q12" s="64"/>
      <c r="R12" s="64">
        <v>3</v>
      </c>
      <c r="S12" s="73"/>
      <c r="T12" s="73"/>
      <c r="U12" s="75">
        <f t="shared" si="1"/>
        <v>0</v>
      </c>
      <c r="V12" s="75">
        <f t="shared" si="2"/>
        <v>0</v>
      </c>
      <c r="W12" s="75">
        <f t="shared" si="3"/>
        <v>0</v>
      </c>
      <c r="X12" s="75">
        <f t="shared" si="4"/>
        <v>0</v>
      </c>
      <c r="Y12" s="75">
        <f t="shared" si="5"/>
        <v>0</v>
      </c>
      <c r="Z12" s="75">
        <f t="shared" si="6"/>
        <v>0</v>
      </c>
      <c r="AA12" s="75">
        <f t="shared" si="7"/>
        <v>0</v>
      </c>
      <c r="AB12" s="75">
        <f t="shared" si="8"/>
        <v>0</v>
      </c>
      <c r="AC12" s="75">
        <f t="shared" si="9"/>
        <v>0</v>
      </c>
    </row>
    <row r="13" spans="1:29" s="1" customFormat="1" ht="30" customHeight="1">
      <c r="A13" s="65">
        <v>117004</v>
      </c>
      <c r="B13" s="67" t="s">
        <v>141</v>
      </c>
      <c r="C13" s="64">
        <f t="shared" si="10"/>
        <v>6</v>
      </c>
      <c r="D13" s="64">
        <f t="shared" si="11"/>
        <v>6</v>
      </c>
      <c r="E13" s="64"/>
      <c r="F13" s="64">
        <v>2</v>
      </c>
      <c r="G13" s="64">
        <v>4</v>
      </c>
      <c r="H13" s="64"/>
      <c r="I13" s="64">
        <v>4</v>
      </c>
      <c r="J13" s="73"/>
      <c r="K13" s="73"/>
      <c r="L13" s="64">
        <v>6</v>
      </c>
      <c r="M13" s="64">
        <v>6</v>
      </c>
      <c r="N13" s="64"/>
      <c r="O13" s="64">
        <v>2</v>
      </c>
      <c r="P13" s="64">
        <v>4</v>
      </c>
      <c r="Q13" s="64"/>
      <c r="R13" s="64">
        <v>4</v>
      </c>
      <c r="S13" s="73"/>
      <c r="T13" s="73"/>
      <c r="U13" s="75">
        <f t="shared" si="1"/>
        <v>0</v>
      </c>
      <c r="V13" s="75">
        <f t="shared" si="2"/>
        <v>0</v>
      </c>
      <c r="W13" s="75">
        <f t="shared" si="3"/>
        <v>0</v>
      </c>
      <c r="X13" s="75">
        <f t="shared" si="4"/>
        <v>0</v>
      </c>
      <c r="Y13" s="75">
        <f t="shared" si="5"/>
        <v>0</v>
      </c>
      <c r="Z13" s="75">
        <f t="shared" si="6"/>
        <v>0</v>
      </c>
      <c r="AA13" s="75">
        <f t="shared" si="7"/>
        <v>0</v>
      </c>
      <c r="AB13" s="75">
        <f t="shared" si="8"/>
        <v>0</v>
      </c>
      <c r="AC13" s="75">
        <f t="shared" si="9"/>
        <v>0</v>
      </c>
    </row>
    <row r="14" spans="1:29" s="1" customFormat="1" ht="28.5" customHeight="1">
      <c r="A14" s="65">
        <v>117005</v>
      </c>
      <c r="B14" s="67" t="s">
        <v>142</v>
      </c>
      <c r="C14" s="64">
        <f t="shared" si="10"/>
        <v>7.55</v>
      </c>
      <c r="D14" s="64">
        <f t="shared" si="11"/>
        <v>7.55</v>
      </c>
      <c r="E14" s="64"/>
      <c r="F14" s="64">
        <v>0.55</v>
      </c>
      <c r="G14" s="64">
        <v>7</v>
      </c>
      <c r="H14" s="64"/>
      <c r="I14" s="64">
        <v>7</v>
      </c>
      <c r="J14" s="73"/>
      <c r="K14" s="73"/>
      <c r="L14" s="64">
        <v>7.5</v>
      </c>
      <c r="M14" s="64">
        <v>7.5</v>
      </c>
      <c r="N14" s="64"/>
      <c r="O14" s="64">
        <v>0.5</v>
      </c>
      <c r="P14" s="64">
        <v>7</v>
      </c>
      <c r="Q14" s="64"/>
      <c r="R14" s="64">
        <v>7</v>
      </c>
      <c r="S14" s="73"/>
      <c r="T14" s="73"/>
      <c r="U14" s="75">
        <f t="shared" si="1"/>
        <v>-0.04999999999999982</v>
      </c>
      <c r="V14" s="75">
        <f t="shared" si="2"/>
        <v>-0.04999999999999982</v>
      </c>
      <c r="W14" s="75">
        <f t="shared" si="3"/>
        <v>0</v>
      </c>
      <c r="X14" s="75">
        <f t="shared" si="4"/>
        <v>-0.050000000000000044</v>
      </c>
      <c r="Y14" s="75">
        <f t="shared" si="5"/>
        <v>0</v>
      </c>
      <c r="Z14" s="75">
        <f t="shared" si="6"/>
        <v>0</v>
      </c>
      <c r="AA14" s="75">
        <f t="shared" si="7"/>
        <v>0</v>
      </c>
      <c r="AB14" s="75">
        <f t="shared" si="8"/>
        <v>0</v>
      </c>
      <c r="AC14" s="75">
        <f t="shared" si="9"/>
        <v>0</v>
      </c>
    </row>
    <row r="15" spans="1:29" s="1" customFormat="1" ht="30" customHeight="1">
      <c r="A15" s="65">
        <v>117006</v>
      </c>
      <c r="B15" s="67" t="s">
        <v>143</v>
      </c>
      <c r="C15" s="64">
        <f t="shared" si="10"/>
        <v>3.5</v>
      </c>
      <c r="D15" s="64">
        <f t="shared" si="11"/>
        <v>3.5</v>
      </c>
      <c r="E15" s="64"/>
      <c r="F15" s="64">
        <v>0.5</v>
      </c>
      <c r="G15" s="64">
        <v>3</v>
      </c>
      <c r="H15" s="64"/>
      <c r="I15" s="64">
        <v>3</v>
      </c>
      <c r="J15" s="73"/>
      <c r="K15" s="73"/>
      <c r="L15" s="64">
        <v>3.5</v>
      </c>
      <c r="M15" s="64">
        <v>3.5</v>
      </c>
      <c r="N15" s="64"/>
      <c r="O15" s="64">
        <v>0.5</v>
      </c>
      <c r="P15" s="64">
        <v>3</v>
      </c>
      <c r="Q15" s="64"/>
      <c r="R15" s="64">
        <v>3</v>
      </c>
      <c r="S15" s="73"/>
      <c r="T15" s="73"/>
      <c r="U15" s="75">
        <f t="shared" si="1"/>
        <v>0</v>
      </c>
      <c r="V15" s="75">
        <f t="shared" si="2"/>
        <v>0</v>
      </c>
      <c r="W15" s="75">
        <f t="shared" si="3"/>
        <v>0</v>
      </c>
      <c r="X15" s="75">
        <f t="shared" si="4"/>
        <v>0</v>
      </c>
      <c r="Y15" s="75">
        <f t="shared" si="5"/>
        <v>0</v>
      </c>
      <c r="Z15" s="75">
        <f t="shared" si="6"/>
        <v>0</v>
      </c>
      <c r="AA15" s="75">
        <f t="shared" si="7"/>
        <v>0</v>
      </c>
      <c r="AB15" s="75">
        <f t="shared" si="8"/>
        <v>0</v>
      </c>
      <c r="AC15" s="75">
        <f t="shared" si="9"/>
        <v>0</v>
      </c>
    </row>
    <row r="16" spans="1:29" s="1" customFormat="1" ht="42.75" customHeight="1">
      <c r="A16" s="65">
        <v>117008</v>
      </c>
      <c r="B16" s="67" t="s">
        <v>144</v>
      </c>
      <c r="C16" s="64">
        <f t="shared" si="10"/>
        <v>0.2</v>
      </c>
      <c r="D16" s="64">
        <f t="shared" si="11"/>
        <v>0.2</v>
      </c>
      <c r="E16" s="64"/>
      <c r="F16" s="64">
        <v>0.2</v>
      </c>
      <c r="G16" s="64"/>
      <c r="H16" s="64"/>
      <c r="I16" s="64"/>
      <c r="J16" s="73"/>
      <c r="K16" s="73"/>
      <c r="L16" s="64">
        <v>0.2</v>
      </c>
      <c r="M16" s="64">
        <v>0.2</v>
      </c>
      <c r="N16" s="64"/>
      <c r="O16" s="64">
        <v>0.2</v>
      </c>
      <c r="P16" s="64">
        <v>0</v>
      </c>
      <c r="Q16" s="64"/>
      <c r="R16" s="64"/>
      <c r="S16" s="73"/>
      <c r="T16" s="73"/>
      <c r="U16" s="75">
        <f t="shared" si="1"/>
        <v>0</v>
      </c>
      <c r="V16" s="75">
        <f t="shared" si="2"/>
        <v>0</v>
      </c>
      <c r="W16" s="75">
        <f t="shared" si="3"/>
        <v>0</v>
      </c>
      <c r="X16" s="75">
        <f t="shared" si="4"/>
        <v>0</v>
      </c>
      <c r="Y16" s="75">
        <f t="shared" si="5"/>
        <v>0</v>
      </c>
      <c r="Z16" s="75">
        <f t="shared" si="6"/>
        <v>0</v>
      </c>
      <c r="AA16" s="75">
        <f t="shared" si="7"/>
        <v>0</v>
      </c>
      <c r="AB16" s="75">
        <f t="shared" si="8"/>
        <v>0</v>
      </c>
      <c r="AC16" s="75">
        <f t="shared" si="9"/>
        <v>0</v>
      </c>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pageMargins left="0.12" right="0.12" top="0.75" bottom="0.67" header="0.51" footer="0.51"/>
  <pageSetup orientation="landscape" paperSize="9"/>
</worksheet>
</file>

<file path=xl/worksheets/sheet15.xml><?xml version="1.0" encoding="utf-8"?>
<worksheet xmlns="http://schemas.openxmlformats.org/spreadsheetml/2006/main" xmlns:r="http://schemas.openxmlformats.org/officeDocument/2006/relationships">
  <dimension ref="A1:I43"/>
  <sheetViews>
    <sheetView zoomScaleSheetLayoutView="100" workbookViewId="0" topLeftCell="A1">
      <selection activeCell="F47" sqref="F47"/>
    </sheetView>
  </sheetViews>
  <sheetFormatPr defaultColWidth="9.00390625" defaultRowHeight="14.25"/>
  <cols>
    <col min="1" max="2" width="6.125" style="21" customWidth="1"/>
    <col min="3" max="3" width="12.375" style="21" customWidth="1"/>
    <col min="4" max="4" width="24.375" style="21" customWidth="1"/>
    <col min="5" max="5" width="19.625" style="21" customWidth="1"/>
    <col min="6" max="6" width="12.375" style="21" customWidth="1"/>
    <col min="7" max="7" width="12.625" style="21" customWidth="1"/>
    <col min="8" max="8" width="12.375" style="21" customWidth="1"/>
    <col min="9" max="9" width="19.625" style="21" customWidth="1"/>
    <col min="10" max="16384" width="9.00390625" style="21" customWidth="1"/>
  </cols>
  <sheetData>
    <row r="1" spans="1:4" s="21" customFormat="1" ht="16.5" customHeight="1">
      <c r="A1" s="23" t="s">
        <v>37</v>
      </c>
      <c r="B1" s="24"/>
      <c r="C1" s="24"/>
      <c r="D1" s="24"/>
    </row>
    <row r="2" spans="1:9" s="21" customFormat="1" ht="33.75" customHeight="1">
      <c r="A2" s="25" t="s">
        <v>38</v>
      </c>
      <c r="B2" s="25"/>
      <c r="C2" s="25"/>
      <c r="D2" s="25"/>
      <c r="E2" s="25"/>
      <c r="F2" s="25"/>
      <c r="G2" s="25"/>
      <c r="H2" s="25"/>
      <c r="I2" s="25"/>
    </row>
    <row r="3" spans="1:9" s="21" customFormat="1" ht="1.5" customHeight="1">
      <c r="A3" s="41"/>
      <c r="B3" s="41"/>
      <c r="C3" s="41"/>
      <c r="D3" s="41"/>
      <c r="E3" s="41"/>
      <c r="F3" s="41"/>
      <c r="G3" s="41"/>
      <c r="H3" s="41"/>
      <c r="I3" s="41"/>
    </row>
    <row r="4" spans="1:4" s="21" customFormat="1" ht="3.75" customHeight="1">
      <c r="A4" s="48"/>
      <c r="B4" s="49"/>
      <c r="C4" s="50"/>
      <c r="D4" s="50"/>
    </row>
    <row r="5" spans="1:9" s="21" customFormat="1" ht="12" customHeight="1">
      <c r="A5" s="26" t="s">
        <v>294</v>
      </c>
      <c r="B5" s="27"/>
      <c r="C5" s="27"/>
      <c r="D5" s="27"/>
      <c r="E5" s="27"/>
      <c r="F5" s="27"/>
      <c r="G5" s="27"/>
      <c r="H5" s="27"/>
      <c r="I5" s="27"/>
    </row>
    <row r="6" spans="1:9" s="21" customFormat="1" ht="12" customHeight="1">
      <c r="A6" s="26" t="s">
        <v>295</v>
      </c>
      <c r="B6" s="26"/>
      <c r="C6" s="26"/>
      <c r="D6" s="26"/>
      <c r="E6" s="26"/>
      <c r="F6" s="26" t="s">
        <v>296</v>
      </c>
      <c r="G6" s="26"/>
      <c r="H6" s="27"/>
      <c r="I6" s="27"/>
    </row>
    <row r="7" spans="1:9" s="21" customFormat="1" ht="12" customHeight="1">
      <c r="A7" s="26" t="s">
        <v>297</v>
      </c>
      <c r="B7" s="28"/>
      <c r="C7" s="28"/>
      <c r="D7" s="29" t="s">
        <v>298</v>
      </c>
      <c r="E7" s="29"/>
      <c r="F7" s="30" t="s">
        <v>299</v>
      </c>
      <c r="G7" s="30"/>
      <c r="H7" s="31"/>
      <c r="I7" s="31"/>
    </row>
    <row r="8" spans="1:9" s="21" customFormat="1" ht="12" customHeight="1">
      <c r="A8" s="28"/>
      <c r="B8" s="32"/>
      <c r="C8" s="28"/>
      <c r="D8" s="29" t="s">
        <v>300</v>
      </c>
      <c r="E8" s="29"/>
      <c r="F8" s="30" t="s">
        <v>300</v>
      </c>
      <c r="G8" s="30"/>
      <c r="H8" s="31"/>
      <c r="I8" s="31"/>
    </row>
    <row r="9" spans="1:9" s="21" customFormat="1" ht="12" customHeight="1">
      <c r="A9" s="28"/>
      <c r="B9" s="28"/>
      <c r="C9" s="28"/>
      <c r="D9" s="29" t="s">
        <v>301</v>
      </c>
      <c r="E9" s="29"/>
      <c r="F9" s="30" t="s">
        <v>301</v>
      </c>
      <c r="G9" s="30"/>
      <c r="H9" s="31"/>
      <c r="I9" s="31"/>
    </row>
    <row r="10" spans="1:9" s="21" customFormat="1" ht="12" customHeight="1">
      <c r="A10" s="26" t="s">
        <v>302</v>
      </c>
      <c r="B10" s="26" t="s">
        <v>303</v>
      </c>
      <c r="C10" s="26"/>
      <c r="D10" s="26"/>
      <c r="E10" s="26"/>
      <c r="F10" s="26" t="s">
        <v>304</v>
      </c>
      <c r="G10" s="26"/>
      <c r="H10" s="26"/>
      <c r="I10" s="26"/>
    </row>
    <row r="11" spans="1:9" s="21" customFormat="1" ht="12" customHeight="1">
      <c r="A11" s="27"/>
      <c r="B11" s="42" t="s">
        <v>305</v>
      </c>
      <c r="C11" s="42"/>
      <c r="D11" s="42"/>
      <c r="E11" s="42"/>
      <c r="F11" s="42" t="s">
        <v>305</v>
      </c>
      <c r="G11" s="42"/>
      <c r="H11" s="43"/>
      <c r="I11" s="43"/>
    </row>
    <row r="12" spans="1:9" s="21" customFormat="1" ht="12" customHeight="1">
      <c r="A12" s="26" t="s">
        <v>306</v>
      </c>
      <c r="B12" s="26" t="s">
        <v>307</v>
      </c>
      <c r="C12" s="26" t="s">
        <v>308</v>
      </c>
      <c r="D12" s="26" t="s">
        <v>309</v>
      </c>
      <c r="E12" s="26" t="s">
        <v>310</v>
      </c>
      <c r="F12" s="26" t="s">
        <v>308</v>
      </c>
      <c r="G12" s="26" t="s">
        <v>309</v>
      </c>
      <c r="H12" s="26"/>
      <c r="I12" s="26" t="s">
        <v>310</v>
      </c>
    </row>
    <row r="13" spans="1:9" s="21" customFormat="1" ht="12" customHeight="1">
      <c r="A13" s="26"/>
      <c r="B13" s="26" t="s">
        <v>311</v>
      </c>
      <c r="C13" s="26" t="s">
        <v>312</v>
      </c>
      <c r="D13" s="29" t="s">
        <v>313</v>
      </c>
      <c r="E13" s="35"/>
      <c r="F13" s="26" t="s">
        <v>312</v>
      </c>
      <c r="G13" s="30" t="s">
        <v>313</v>
      </c>
      <c r="H13" s="30"/>
      <c r="I13" s="35"/>
    </row>
    <row r="14" spans="1:9" s="21" customFormat="1" ht="12" customHeight="1">
      <c r="A14" s="26"/>
      <c r="B14" s="27"/>
      <c r="C14" s="26"/>
      <c r="D14" s="29" t="s">
        <v>314</v>
      </c>
      <c r="E14" s="35"/>
      <c r="F14" s="26"/>
      <c r="G14" s="30" t="s">
        <v>314</v>
      </c>
      <c r="H14" s="30"/>
      <c r="I14" s="35"/>
    </row>
    <row r="15" spans="1:9" s="21" customFormat="1" ht="12" customHeight="1">
      <c r="A15" s="26"/>
      <c r="B15" s="27"/>
      <c r="C15" s="26"/>
      <c r="D15" s="29" t="s">
        <v>315</v>
      </c>
      <c r="E15" s="35"/>
      <c r="F15" s="26"/>
      <c r="G15" s="30" t="s">
        <v>315</v>
      </c>
      <c r="H15" s="30"/>
      <c r="I15" s="35"/>
    </row>
    <row r="16" spans="1:9" s="21" customFormat="1" ht="12" customHeight="1">
      <c r="A16" s="26"/>
      <c r="B16" s="27"/>
      <c r="C16" s="26" t="s">
        <v>316</v>
      </c>
      <c r="D16" s="29" t="s">
        <v>313</v>
      </c>
      <c r="E16" s="35"/>
      <c r="F16" s="26" t="s">
        <v>316</v>
      </c>
      <c r="G16" s="30" t="s">
        <v>313</v>
      </c>
      <c r="H16" s="30"/>
      <c r="I16" s="35"/>
    </row>
    <row r="17" spans="1:9" s="21" customFormat="1" ht="12" customHeight="1">
      <c r="A17" s="26"/>
      <c r="B17" s="27"/>
      <c r="C17" s="26"/>
      <c r="D17" s="29" t="s">
        <v>314</v>
      </c>
      <c r="E17" s="35"/>
      <c r="F17" s="26"/>
      <c r="G17" s="30" t="s">
        <v>314</v>
      </c>
      <c r="H17" s="30"/>
      <c r="I17" s="35"/>
    </row>
    <row r="18" spans="1:9" s="21" customFormat="1" ht="12" customHeight="1">
      <c r="A18" s="26"/>
      <c r="B18" s="27"/>
      <c r="C18" s="26"/>
      <c r="D18" s="29" t="s">
        <v>315</v>
      </c>
      <c r="E18" s="35"/>
      <c r="F18" s="26"/>
      <c r="G18" s="30" t="s">
        <v>315</v>
      </c>
      <c r="H18" s="30"/>
      <c r="I18" s="35"/>
    </row>
    <row r="19" spans="1:9" s="21" customFormat="1" ht="12" customHeight="1">
      <c r="A19" s="26"/>
      <c r="B19" s="27"/>
      <c r="C19" s="26" t="s">
        <v>317</v>
      </c>
      <c r="D19" s="29" t="s">
        <v>313</v>
      </c>
      <c r="E19" s="35"/>
      <c r="F19" s="26" t="s">
        <v>317</v>
      </c>
      <c r="G19" s="30" t="s">
        <v>313</v>
      </c>
      <c r="H19" s="30"/>
      <c r="I19" s="35"/>
    </row>
    <row r="20" spans="1:9" s="21" customFormat="1" ht="12" customHeight="1">
      <c r="A20" s="26"/>
      <c r="B20" s="27"/>
      <c r="C20" s="26"/>
      <c r="D20" s="29" t="s">
        <v>314</v>
      </c>
      <c r="E20" s="35"/>
      <c r="F20" s="26"/>
      <c r="G20" s="30" t="s">
        <v>314</v>
      </c>
      <c r="H20" s="30"/>
      <c r="I20" s="35"/>
    </row>
    <row r="21" spans="1:9" s="21" customFormat="1" ht="12" customHeight="1">
      <c r="A21" s="26"/>
      <c r="B21" s="27"/>
      <c r="C21" s="26"/>
      <c r="D21" s="29" t="s">
        <v>315</v>
      </c>
      <c r="E21" s="35"/>
      <c r="F21" s="26"/>
      <c r="G21" s="30" t="s">
        <v>315</v>
      </c>
      <c r="H21" s="30"/>
      <c r="I21" s="35"/>
    </row>
    <row r="22" spans="1:9" s="21" customFormat="1" ht="12" customHeight="1">
      <c r="A22" s="26"/>
      <c r="B22" s="27"/>
      <c r="C22" s="26" t="s">
        <v>318</v>
      </c>
      <c r="D22" s="29" t="s">
        <v>313</v>
      </c>
      <c r="E22" s="35"/>
      <c r="F22" s="26" t="s">
        <v>318</v>
      </c>
      <c r="G22" s="30" t="s">
        <v>313</v>
      </c>
      <c r="H22" s="30"/>
      <c r="I22" s="35"/>
    </row>
    <row r="23" spans="1:9" s="21" customFormat="1" ht="12" customHeight="1">
      <c r="A23" s="26"/>
      <c r="B23" s="27"/>
      <c r="C23" s="26"/>
      <c r="D23" s="29" t="s">
        <v>314</v>
      </c>
      <c r="E23" s="35"/>
      <c r="F23" s="26"/>
      <c r="G23" s="30" t="s">
        <v>314</v>
      </c>
      <c r="H23" s="30"/>
      <c r="I23" s="35"/>
    </row>
    <row r="24" spans="1:9" s="21" customFormat="1" ht="12" customHeight="1">
      <c r="A24" s="26"/>
      <c r="B24" s="27"/>
      <c r="C24" s="26"/>
      <c r="D24" s="29" t="s">
        <v>315</v>
      </c>
      <c r="E24" s="35"/>
      <c r="F24" s="26"/>
      <c r="G24" s="30" t="s">
        <v>315</v>
      </c>
      <c r="H24" s="30"/>
      <c r="I24" s="35"/>
    </row>
    <row r="25" spans="1:9" s="21" customFormat="1" ht="12" customHeight="1">
      <c r="A25" s="26"/>
      <c r="B25" s="27"/>
      <c r="C25" s="26" t="s">
        <v>319</v>
      </c>
      <c r="D25" s="35"/>
      <c r="E25" s="26"/>
      <c r="F25" s="26" t="s">
        <v>319</v>
      </c>
      <c r="G25" s="30"/>
      <c r="H25" s="30"/>
      <c r="I25" s="35"/>
    </row>
    <row r="26" spans="1:9" s="21" customFormat="1" ht="12" customHeight="1">
      <c r="A26" s="26"/>
      <c r="B26" s="26" t="s">
        <v>320</v>
      </c>
      <c r="C26" s="26" t="s">
        <v>321</v>
      </c>
      <c r="D26" s="29" t="s">
        <v>313</v>
      </c>
      <c r="E26" s="35"/>
      <c r="F26" s="26" t="s">
        <v>321</v>
      </c>
      <c r="G26" s="30" t="s">
        <v>313</v>
      </c>
      <c r="H26" s="30"/>
      <c r="I26" s="35"/>
    </row>
    <row r="27" spans="1:9" s="21" customFormat="1" ht="12" customHeight="1">
      <c r="A27" s="26"/>
      <c r="B27" s="27"/>
      <c r="C27" s="26"/>
      <c r="D27" s="29" t="s">
        <v>314</v>
      </c>
      <c r="E27" s="35"/>
      <c r="F27" s="26"/>
      <c r="G27" s="30" t="s">
        <v>314</v>
      </c>
      <c r="H27" s="30"/>
      <c r="I27" s="35"/>
    </row>
    <row r="28" spans="1:9" s="21" customFormat="1" ht="12" customHeight="1">
      <c r="A28" s="26"/>
      <c r="B28" s="27"/>
      <c r="C28" s="26"/>
      <c r="D28" s="29" t="s">
        <v>315</v>
      </c>
      <c r="E28" s="35"/>
      <c r="F28" s="26"/>
      <c r="G28" s="30" t="s">
        <v>315</v>
      </c>
      <c r="H28" s="30"/>
      <c r="I28" s="35"/>
    </row>
    <row r="29" spans="1:9" s="21" customFormat="1" ht="12" customHeight="1">
      <c r="A29" s="26"/>
      <c r="B29" s="27"/>
      <c r="C29" s="26" t="s">
        <v>322</v>
      </c>
      <c r="D29" s="29" t="s">
        <v>313</v>
      </c>
      <c r="E29" s="35"/>
      <c r="F29" s="26" t="s">
        <v>322</v>
      </c>
      <c r="G29" s="30" t="s">
        <v>313</v>
      </c>
      <c r="H29" s="30"/>
      <c r="I29" s="35"/>
    </row>
    <row r="30" spans="1:9" s="21" customFormat="1" ht="12" customHeight="1">
      <c r="A30" s="26"/>
      <c r="B30" s="27"/>
      <c r="C30" s="26"/>
      <c r="D30" s="29" t="s">
        <v>314</v>
      </c>
      <c r="E30" s="35"/>
      <c r="F30" s="26"/>
      <c r="G30" s="30" t="s">
        <v>314</v>
      </c>
      <c r="H30" s="30"/>
      <c r="I30" s="35"/>
    </row>
    <row r="31" spans="1:9" s="21" customFormat="1" ht="12" customHeight="1">
      <c r="A31" s="26"/>
      <c r="B31" s="27"/>
      <c r="C31" s="26"/>
      <c r="D31" s="29" t="s">
        <v>315</v>
      </c>
      <c r="E31" s="35"/>
      <c r="F31" s="26"/>
      <c r="G31" s="30" t="s">
        <v>315</v>
      </c>
      <c r="H31" s="30"/>
      <c r="I31" s="35"/>
    </row>
    <row r="32" spans="1:9" s="21" customFormat="1" ht="12" customHeight="1">
      <c r="A32" s="26"/>
      <c r="B32" s="27"/>
      <c r="C32" s="26" t="s">
        <v>323</v>
      </c>
      <c r="D32" s="29" t="s">
        <v>313</v>
      </c>
      <c r="E32" s="35"/>
      <c r="F32" s="26" t="s">
        <v>323</v>
      </c>
      <c r="G32" s="30" t="s">
        <v>313</v>
      </c>
      <c r="H32" s="30"/>
      <c r="I32" s="35"/>
    </row>
    <row r="33" spans="1:9" s="21" customFormat="1" ht="12" customHeight="1">
      <c r="A33" s="26"/>
      <c r="B33" s="27"/>
      <c r="C33" s="26"/>
      <c r="D33" s="29" t="s">
        <v>314</v>
      </c>
      <c r="E33" s="35"/>
      <c r="F33" s="26"/>
      <c r="G33" s="30" t="s">
        <v>314</v>
      </c>
      <c r="H33" s="30"/>
      <c r="I33" s="35"/>
    </row>
    <row r="34" spans="1:9" s="21" customFormat="1" ht="12" customHeight="1">
      <c r="A34" s="26"/>
      <c r="B34" s="27"/>
      <c r="C34" s="26"/>
      <c r="D34" s="29" t="s">
        <v>315</v>
      </c>
      <c r="E34" s="35"/>
      <c r="F34" s="26"/>
      <c r="G34" s="30" t="s">
        <v>315</v>
      </c>
      <c r="H34" s="30"/>
      <c r="I34" s="35"/>
    </row>
    <row r="35" spans="1:9" s="21" customFormat="1" ht="12" customHeight="1">
      <c r="A35" s="26"/>
      <c r="B35" s="27"/>
      <c r="C35" s="26" t="s">
        <v>324</v>
      </c>
      <c r="D35" s="29" t="s">
        <v>313</v>
      </c>
      <c r="E35" s="35"/>
      <c r="F35" s="26" t="s">
        <v>324</v>
      </c>
      <c r="G35" s="30" t="s">
        <v>313</v>
      </c>
      <c r="H35" s="30"/>
      <c r="I35" s="35"/>
    </row>
    <row r="36" spans="1:9" s="21" customFormat="1" ht="12" customHeight="1">
      <c r="A36" s="26"/>
      <c r="B36" s="27"/>
      <c r="C36" s="26"/>
      <c r="D36" s="29" t="s">
        <v>314</v>
      </c>
      <c r="E36" s="35"/>
      <c r="F36" s="26"/>
      <c r="G36" s="30" t="s">
        <v>314</v>
      </c>
      <c r="H36" s="30"/>
      <c r="I36" s="35"/>
    </row>
    <row r="37" spans="1:9" s="21" customFormat="1" ht="12" customHeight="1">
      <c r="A37" s="26"/>
      <c r="B37" s="27"/>
      <c r="C37" s="26"/>
      <c r="D37" s="29" t="s">
        <v>315</v>
      </c>
      <c r="E37" s="35"/>
      <c r="F37" s="26"/>
      <c r="G37" s="30" t="s">
        <v>315</v>
      </c>
      <c r="H37" s="30"/>
      <c r="I37" s="35"/>
    </row>
    <row r="38" spans="1:9" s="21" customFormat="1" ht="12" customHeight="1">
      <c r="A38" s="26"/>
      <c r="B38" s="27"/>
      <c r="C38" s="26" t="s">
        <v>319</v>
      </c>
      <c r="D38" s="35"/>
      <c r="E38" s="35"/>
      <c r="F38" s="26" t="s">
        <v>319</v>
      </c>
      <c r="G38" s="30"/>
      <c r="H38" s="30"/>
      <c r="I38" s="35"/>
    </row>
    <row r="39" spans="1:9" s="21" customFormat="1" ht="12" customHeight="1">
      <c r="A39" s="26"/>
      <c r="B39" s="26" t="s">
        <v>325</v>
      </c>
      <c r="C39" s="26" t="s">
        <v>326</v>
      </c>
      <c r="D39" s="29" t="s">
        <v>313</v>
      </c>
      <c r="E39" s="27"/>
      <c r="F39" s="26" t="s">
        <v>326</v>
      </c>
      <c r="G39" s="30" t="s">
        <v>313</v>
      </c>
      <c r="H39" s="30"/>
      <c r="I39" s="35"/>
    </row>
    <row r="40" spans="1:9" s="21" customFormat="1" ht="12" customHeight="1">
      <c r="A40" s="26"/>
      <c r="B40" s="26"/>
      <c r="C40" s="26"/>
      <c r="D40" s="29" t="s">
        <v>314</v>
      </c>
      <c r="E40" s="26"/>
      <c r="F40" s="26"/>
      <c r="G40" s="30" t="s">
        <v>314</v>
      </c>
      <c r="H40" s="30"/>
      <c r="I40" s="35"/>
    </row>
    <row r="41" spans="1:9" s="21" customFormat="1" ht="12" customHeight="1">
      <c r="A41" s="26"/>
      <c r="B41" s="26"/>
      <c r="C41" s="26"/>
      <c r="D41" s="29" t="s">
        <v>315</v>
      </c>
      <c r="E41" s="26"/>
      <c r="F41" s="26"/>
      <c r="G41" s="30" t="s">
        <v>315</v>
      </c>
      <c r="H41" s="30"/>
      <c r="I41" s="35"/>
    </row>
    <row r="42" spans="1:9" s="21" customFormat="1" ht="12" customHeight="1">
      <c r="A42" s="26"/>
      <c r="B42" s="26"/>
      <c r="C42" s="26" t="s">
        <v>319</v>
      </c>
      <c r="D42" s="35"/>
      <c r="E42" s="26"/>
      <c r="F42" s="26" t="s">
        <v>319</v>
      </c>
      <c r="G42" s="30"/>
      <c r="H42" s="30"/>
      <c r="I42" s="35"/>
    </row>
    <row r="43" spans="1:9" s="21" customFormat="1" ht="12" customHeight="1">
      <c r="A43" s="36" t="s">
        <v>327</v>
      </c>
      <c r="B43" s="36"/>
      <c r="C43" s="36"/>
      <c r="D43" s="36"/>
      <c r="E43" s="36"/>
      <c r="F43" s="36"/>
      <c r="G43" s="36"/>
      <c r="H43" s="36"/>
      <c r="I43" s="36"/>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51" right="0.47" top="0.35" bottom="0.31" header="0.31" footer="0.16"/>
  <pageSetup orientation="landscape" paperSize="9"/>
</worksheet>
</file>

<file path=xl/worksheets/sheet16.xml><?xml version="1.0" encoding="utf-8"?>
<worksheet xmlns="http://schemas.openxmlformats.org/spreadsheetml/2006/main" xmlns:r="http://schemas.openxmlformats.org/officeDocument/2006/relationships">
  <dimension ref="A1:H45"/>
  <sheetViews>
    <sheetView zoomScaleSheetLayoutView="100" workbookViewId="0" topLeftCell="A1">
      <selection activeCell="G8" sqref="G8"/>
    </sheetView>
  </sheetViews>
  <sheetFormatPr defaultColWidth="9.00390625" defaultRowHeight="14.25"/>
  <cols>
    <col min="1" max="1" width="9.00390625" style="21" customWidth="1"/>
    <col min="2" max="3" width="12.25390625" style="21" customWidth="1"/>
    <col min="4" max="4" width="7.00390625" style="21" customWidth="1"/>
    <col min="5" max="5" width="31.50390625" style="21" customWidth="1"/>
    <col min="6" max="6" width="15.50390625" style="21" customWidth="1"/>
    <col min="7" max="7" width="15.75390625" style="21" customWidth="1"/>
    <col min="8" max="8" width="13.50390625" style="21" customWidth="1"/>
    <col min="9" max="16384" width="9.00390625" style="21" customWidth="1"/>
  </cols>
  <sheetData>
    <row r="1" spans="1:4" s="37" customFormat="1" ht="12" customHeight="1">
      <c r="A1" s="39" t="s">
        <v>40</v>
      </c>
      <c r="B1" s="40"/>
      <c r="C1" s="40"/>
      <c r="D1" s="40"/>
    </row>
    <row r="2" spans="1:8" s="21" customFormat="1" ht="18" customHeight="1">
      <c r="A2" s="25" t="s">
        <v>41</v>
      </c>
      <c r="B2" s="25"/>
      <c r="C2" s="25"/>
      <c r="D2" s="25"/>
      <c r="E2" s="25"/>
      <c r="F2" s="25"/>
      <c r="G2" s="25"/>
      <c r="H2" s="25"/>
    </row>
    <row r="3" spans="1:8" s="21" customFormat="1" ht="3" customHeight="1">
      <c r="A3" s="41"/>
      <c r="B3" s="41"/>
      <c r="C3" s="41"/>
      <c r="D3" s="41"/>
      <c r="E3" s="41"/>
      <c r="F3" s="41"/>
      <c r="G3" s="41"/>
      <c r="H3" s="41"/>
    </row>
    <row r="4" spans="1:4" s="37" customFormat="1" ht="3.75" customHeight="1">
      <c r="A4" s="23"/>
      <c r="B4" s="23"/>
      <c r="C4" s="23"/>
      <c r="D4" s="23"/>
    </row>
    <row r="5" spans="1:8" s="22" customFormat="1" ht="12" customHeight="1">
      <c r="A5" s="26" t="s">
        <v>328</v>
      </c>
      <c r="B5" s="26"/>
      <c r="C5" s="26"/>
      <c r="D5" s="26"/>
      <c r="E5" s="26"/>
      <c r="F5" s="26"/>
      <c r="G5" s="26"/>
      <c r="H5" s="26"/>
    </row>
    <row r="6" spans="1:8" s="22" customFormat="1" ht="12" customHeight="1">
      <c r="A6" s="26" t="s">
        <v>329</v>
      </c>
      <c r="B6" s="26" t="s">
        <v>330</v>
      </c>
      <c r="C6" s="26"/>
      <c r="D6" s="26" t="s">
        <v>331</v>
      </c>
      <c r="E6" s="27"/>
      <c r="F6" s="26" t="s">
        <v>332</v>
      </c>
      <c r="G6" s="27"/>
      <c r="H6" s="27"/>
    </row>
    <row r="7" spans="1:8" s="22" customFormat="1" ht="12" customHeight="1">
      <c r="A7" s="26"/>
      <c r="B7" s="26"/>
      <c r="C7" s="26"/>
      <c r="D7" s="27"/>
      <c r="E7" s="27"/>
      <c r="F7" s="26" t="s">
        <v>333</v>
      </c>
      <c r="G7" s="26" t="s">
        <v>334</v>
      </c>
      <c r="H7" s="26" t="s">
        <v>335</v>
      </c>
    </row>
    <row r="8" spans="1:8" s="22" customFormat="1" ht="12" customHeight="1">
      <c r="A8" s="26"/>
      <c r="B8" s="26" t="s">
        <v>336</v>
      </c>
      <c r="C8" s="26"/>
      <c r="D8" s="26"/>
      <c r="E8" s="26"/>
      <c r="F8" s="35"/>
      <c r="G8" s="35"/>
      <c r="H8" s="35"/>
    </row>
    <row r="9" spans="1:8" s="22" customFormat="1" ht="12" customHeight="1">
      <c r="A9" s="26"/>
      <c r="B9" s="26" t="s">
        <v>337</v>
      </c>
      <c r="C9" s="26"/>
      <c r="D9" s="26"/>
      <c r="E9" s="26"/>
      <c r="F9" s="35"/>
      <c r="G9" s="35"/>
      <c r="H9" s="35"/>
    </row>
    <row r="10" spans="1:8" s="22" customFormat="1" ht="12" customHeight="1">
      <c r="A10" s="26"/>
      <c r="B10" s="26" t="s">
        <v>338</v>
      </c>
      <c r="C10" s="26"/>
      <c r="D10" s="26"/>
      <c r="E10" s="26"/>
      <c r="F10" s="35"/>
      <c r="G10" s="35"/>
      <c r="H10" s="35"/>
    </row>
    <row r="11" spans="1:8" s="22" customFormat="1" ht="12" customHeight="1">
      <c r="A11" s="26"/>
      <c r="B11" s="26" t="s">
        <v>319</v>
      </c>
      <c r="C11" s="26"/>
      <c r="D11" s="26"/>
      <c r="E11" s="26"/>
      <c r="F11" s="35"/>
      <c r="G11" s="35"/>
      <c r="H11" s="35"/>
    </row>
    <row r="12" spans="1:8" s="22" customFormat="1" ht="12" customHeight="1">
      <c r="A12" s="26"/>
      <c r="B12" s="26" t="s">
        <v>339</v>
      </c>
      <c r="C12" s="26"/>
      <c r="D12" s="26"/>
      <c r="E12" s="27"/>
      <c r="F12" s="35"/>
      <c r="G12" s="35"/>
      <c r="H12" s="35"/>
    </row>
    <row r="13" spans="1:8" s="22" customFormat="1" ht="12" customHeight="1">
      <c r="A13" s="26" t="s">
        <v>340</v>
      </c>
      <c r="B13" s="42" t="s">
        <v>305</v>
      </c>
      <c r="C13" s="43"/>
      <c r="D13" s="43"/>
      <c r="E13" s="43"/>
      <c r="F13" s="43"/>
      <c r="G13" s="43"/>
      <c r="H13" s="43"/>
    </row>
    <row r="14" spans="1:8" s="22" customFormat="1" ht="12" customHeight="1">
      <c r="A14" s="26" t="s">
        <v>341</v>
      </c>
      <c r="B14" s="26" t="s">
        <v>342</v>
      </c>
      <c r="C14" s="26" t="s">
        <v>308</v>
      </c>
      <c r="D14" s="27"/>
      <c r="E14" s="26" t="s">
        <v>309</v>
      </c>
      <c r="F14" s="27"/>
      <c r="G14" s="26" t="s">
        <v>310</v>
      </c>
      <c r="H14" s="27"/>
    </row>
    <row r="15" spans="1:8" s="22" customFormat="1" ht="12" customHeight="1">
      <c r="A15" s="27"/>
      <c r="B15" s="26" t="s">
        <v>343</v>
      </c>
      <c r="C15" s="26" t="s">
        <v>312</v>
      </c>
      <c r="D15" s="27"/>
      <c r="E15" s="30" t="s">
        <v>313</v>
      </c>
      <c r="F15" s="44"/>
      <c r="G15" s="44"/>
      <c r="H15" s="44"/>
    </row>
    <row r="16" spans="1:8" s="22" customFormat="1" ht="12" customHeight="1">
      <c r="A16" s="27"/>
      <c r="B16" s="27"/>
      <c r="C16" s="27"/>
      <c r="D16" s="27"/>
      <c r="E16" s="30" t="s">
        <v>314</v>
      </c>
      <c r="F16" s="44"/>
      <c r="G16" s="44"/>
      <c r="H16" s="44"/>
    </row>
    <row r="17" spans="1:8" s="22" customFormat="1" ht="12" customHeight="1">
      <c r="A17" s="27"/>
      <c r="B17" s="27"/>
      <c r="C17" s="27"/>
      <c r="D17" s="27"/>
      <c r="E17" s="30" t="s">
        <v>315</v>
      </c>
      <c r="F17" s="44"/>
      <c r="G17" s="44"/>
      <c r="H17" s="44"/>
    </row>
    <row r="18" spans="1:8" s="22" customFormat="1" ht="12" customHeight="1">
      <c r="A18" s="27"/>
      <c r="B18" s="27"/>
      <c r="C18" s="26" t="s">
        <v>316</v>
      </c>
      <c r="D18" s="26"/>
      <c r="E18" s="30" t="s">
        <v>313</v>
      </c>
      <c r="F18" s="44"/>
      <c r="G18" s="44"/>
      <c r="H18" s="44"/>
    </row>
    <row r="19" spans="1:8" s="22" customFormat="1" ht="12" customHeight="1">
      <c r="A19" s="27"/>
      <c r="B19" s="27"/>
      <c r="C19" s="26"/>
      <c r="D19" s="26"/>
      <c r="E19" s="30" t="s">
        <v>314</v>
      </c>
      <c r="F19" s="44"/>
      <c r="G19" s="45"/>
      <c r="H19" s="45"/>
    </row>
    <row r="20" spans="1:8" s="22" customFormat="1" ht="12" customHeight="1">
      <c r="A20" s="27"/>
      <c r="B20" s="27"/>
      <c r="C20" s="26"/>
      <c r="D20" s="26"/>
      <c r="E20" s="30" t="s">
        <v>315</v>
      </c>
      <c r="F20" s="46"/>
      <c r="G20" s="44"/>
      <c r="H20" s="44"/>
    </row>
    <row r="21" spans="1:8" s="22" customFormat="1" ht="12" customHeight="1">
      <c r="A21" s="27"/>
      <c r="B21" s="27"/>
      <c r="C21" s="26" t="s">
        <v>317</v>
      </c>
      <c r="D21" s="26"/>
      <c r="E21" s="30" t="s">
        <v>313</v>
      </c>
      <c r="F21" s="46"/>
      <c r="G21" s="44"/>
      <c r="H21" s="44"/>
    </row>
    <row r="22" spans="1:8" s="22" customFormat="1" ht="12" customHeight="1">
      <c r="A22" s="27"/>
      <c r="B22" s="27"/>
      <c r="C22" s="26"/>
      <c r="D22" s="26"/>
      <c r="E22" s="30" t="s">
        <v>314</v>
      </c>
      <c r="F22" s="44"/>
      <c r="G22" s="47"/>
      <c r="H22" s="47"/>
    </row>
    <row r="23" spans="1:8" s="22" customFormat="1" ht="12" customHeight="1">
      <c r="A23" s="27"/>
      <c r="B23" s="27"/>
      <c r="C23" s="26"/>
      <c r="D23" s="26"/>
      <c r="E23" s="30" t="s">
        <v>315</v>
      </c>
      <c r="F23" s="44"/>
      <c r="G23" s="44"/>
      <c r="H23" s="44"/>
    </row>
    <row r="24" spans="1:8" s="22" customFormat="1" ht="12" customHeight="1">
      <c r="A24" s="27"/>
      <c r="B24" s="27"/>
      <c r="C24" s="26" t="s">
        <v>318</v>
      </c>
      <c r="D24" s="26"/>
      <c r="E24" s="30" t="s">
        <v>313</v>
      </c>
      <c r="F24" s="44"/>
      <c r="G24" s="44"/>
      <c r="H24" s="44"/>
    </row>
    <row r="25" spans="1:8" s="22" customFormat="1" ht="12" customHeight="1">
      <c r="A25" s="27"/>
      <c r="B25" s="27"/>
      <c r="C25" s="26"/>
      <c r="D25" s="26"/>
      <c r="E25" s="30" t="s">
        <v>314</v>
      </c>
      <c r="F25" s="44"/>
      <c r="G25" s="44"/>
      <c r="H25" s="44"/>
    </row>
    <row r="26" spans="1:8" s="22" customFormat="1" ht="12" customHeight="1">
      <c r="A26" s="27"/>
      <c r="B26" s="27"/>
      <c r="C26" s="26"/>
      <c r="D26" s="26"/>
      <c r="E26" s="30" t="s">
        <v>315</v>
      </c>
      <c r="F26" s="44"/>
      <c r="G26" s="44"/>
      <c r="H26" s="44"/>
    </row>
    <row r="27" spans="1:8" s="22" customFormat="1" ht="12" customHeight="1">
      <c r="A27" s="27"/>
      <c r="B27" s="27"/>
      <c r="C27" s="26" t="s">
        <v>319</v>
      </c>
      <c r="D27" s="26"/>
      <c r="E27" s="44"/>
      <c r="F27" s="44"/>
      <c r="G27" s="44"/>
      <c r="H27" s="44"/>
    </row>
    <row r="28" spans="1:8" s="22" customFormat="1" ht="12" customHeight="1">
      <c r="A28" s="27"/>
      <c r="B28" s="26" t="s">
        <v>344</v>
      </c>
      <c r="C28" s="26" t="s">
        <v>321</v>
      </c>
      <c r="D28" s="26"/>
      <c r="E28" s="30" t="s">
        <v>313</v>
      </c>
      <c r="F28" s="44"/>
      <c r="G28" s="44"/>
      <c r="H28" s="44"/>
    </row>
    <row r="29" spans="1:8" s="22" customFormat="1" ht="12" customHeight="1">
      <c r="A29" s="27"/>
      <c r="B29" s="27"/>
      <c r="C29" s="26"/>
      <c r="D29" s="26"/>
      <c r="E29" s="30" t="s">
        <v>314</v>
      </c>
      <c r="F29" s="44"/>
      <c r="G29" s="44"/>
      <c r="H29" s="44"/>
    </row>
    <row r="30" spans="1:8" s="22" customFormat="1" ht="12" customHeight="1">
      <c r="A30" s="27"/>
      <c r="B30" s="27"/>
      <c r="C30" s="26"/>
      <c r="D30" s="26"/>
      <c r="E30" s="30" t="s">
        <v>315</v>
      </c>
      <c r="F30" s="44"/>
      <c r="G30" s="44"/>
      <c r="H30" s="44"/>
    </row>
    <row r="31" spans="1:8" s="22" customFormat="1" ht="12" customHeight="1">
      <c r="A31" s="27"/>
      <c r="B31" s="27"/>
      <c r="C31" s="26" t="s">
        <v>322</v>
      </c>
      <c r="D31" s="26"/>
      <c r="E31" s="30" t="s">
        <v>313</v>
      </c>
      <c r="F31" s="44"/>
      <c r="G31" s="44"/>
      <c r="H31" s="44"/>
    </row>
    <row r="32" spans="1:8" s="22" customFormat="1" ht="12" customHeight="1">
      <c r="A32" s="27"/>
      <c r="B32" s="27"/>
      <c r="C32" s="26"/>
      <c r="D32" s="26"/>
      <c r="E32" s="30" t="s">
        <v>314</v>
      </c>
      <c r="F32" s="44"/>
      <c r="G32" s="44"/>
      <c r="H32" s="44"/>
    </row>
    <row r="33" spans="1:8" s="22" customFormat="1" ht="12" customHeight="1">
      <c r="A33" s="27"/>
      <c r="B33" s="27"/>
      <c r="C33" s="26"/>
      <c r="D33" s="26"/>
      <c r="E33" s="30" t="s">
        <v>315</v>
      </c>
      <c r="F33" s="44"/>
      <c r="G33" s="44"/>
      <c r="H33" s="44"/>
    </row>
    <row r="34" spans="1:8" s="22" customFormat="1" ht="12" customHeight="1">
      <c r="A34" s="27"/>
      <c r="B34" s="27"/>
      <c r="C34" s="26" t="s">
        <v>323</v>
      </c>
      <c r="D34" s="26"/>
      <c r="E34" s="30" t="s">
        <v>313</v>
      </c>
      <c r="F34" s="44"/>
      <c r="G34" s="44"/>
      <c r="H34" s="44"/>
    </row>
    <row r="35" spans="1:8" s="22" customFormat="1" ht="12" customHeight="1">
      <c r="A35" s="27"/>
      <c r="B35" s="27"/>
      <c r="C35" s="26"/>
      <c r="D35" s="26"/>
      <c r="E35" s="30" t="s">
        <v>314</v>
      </c>
      <c r="F35" s="44"/>
      <c r="G35" s="44"/>
      <c r="H35" s="44"/>
    </row>
    <row r="36" spans="1:8" s="22" customFormat="1" ht="12" customHeight="1">
      <c r="A36" s="27"/>
      <c r="B36" s="27"/>
      <c r="C36" s="26"/>
      <c r="D36" s="26"/>
      <c r="E36" s="30" t="s">
        <v>315</v>
      </c>
      <c r="F36" s="44"/>
      <c r="G36" s="44"/>
      <c r="H36" s="44"/>
    </row>
    <row r="37" spans="1:8" s="22" customFormat="1" ht="12" customHeight="1">
      <c r="A37" s="27"/>
      <c r="B37" s="27"/>
      <c r="C37" s="26" t="s">
        <v>324</v>
      </c>
      <c r="D37" s="26"/>
      <c r="E37" s="30" t="s">
        <v>313</v>
      </c>
      <c r="F37" s="44"/>
      <c r="G37" s="44"/>
      <c r="H37" s="44"/>
    </row>
    <row r="38" spans="1:8" s="22" customFormat="1" ht="12" customHeight="1">
      <c r="A38" s="27"/>
      <c r="B38" s="27"/>
      <c r="C38" s="26"/>
      <c r="D38" s="26"/>
      <c r="E38" s="30" t="s">
        <v>314</v>
      </c>
      <c r="F38" s="44"/>
      <c r="G38" s="44"/>
      <c r="H38" s="44"/>
    </row>
    <row r="39" spans="1:8" s="22" customFormat="1" ht="12" customHeight="1">
      <c r="A39" s="27"/>
      <c r="B39" s="27"/>
      <c r="C39" s="26"/>
      <c r="D39" s="26"/>
      <c r="E39" s="30" t="s">
        <v>315</v>
      </c>
      <c r="F39" s="44"/>
      <c r="G39" s="44"/>
      <c r="H39" s="44"/>
    </row>
    <row r="40" spans="1:8" s="22" customFormat="1" ht="12" customHeight="1">
      <c r="A40" s="27"/>
      <c r="B40" s="27"/>
      <c r="C40" s="26" t="s">
        <v>319</v>
      </c>
      <c r="D40" s="26"/>
      <c r="E40" s="44"/>
      <c r="F40" s="44"/>
      <c r="G40" s="44"/>
      <c r="H40" s="44"/>
    </row>
    <row r="41" spans="1:8" s="22" customFormat="1" ht="12" customHeight="1">
      <c r="A41" s="27"/>
      <c r="B41" s="26" t="s">
        <v>345</v>
      </c>
      <c r="C41" s="26" t="s">
        <v>326</v>
      </c>
      <c r="D41" s="26"/>
      <c r="E41" s="30" t="s">
        <v>313</v>
      </c>
      <c r="F41" s="44"/>
      <c r="G41" s="44"/>
      <c r="H41" s="44"/>
    </row>
    <row r="42" spans="1:8" s="22" customFormat="1" ht="12" customHeight="1">
      <c r="A42" s="27"/>
      <c r="B42" s="26"/>
      <c r="C42" s="26"/>
      <c r="D42" s="26"/>
      <c r="E42" s="30" t="s">
        <v>314</v>
      </c>
      <c r="F42" s="44"/>
      <c r="G42" s="44"/>
      <c r="H42" s="44"/>
    </row>
    <row r="43" spans="1:8" s="22" customFormat="1" ht="12" customHeight="1">
      <c r="A43" s="27"/>
      <c r="B43" s="26"/>
      <c r="C43" s="26"/>
      <c r="D43" s="26"/>
      <c r="E43" s="30" t="s">
        <v>315</v>
      </c>
      <c r="F43" s="44"/>
      <c r="G43" s="44"/>
      <c r="H43" s="44"/>
    </row>
    <row r="44" spans="1:8" s="22" customFormat="1" ht="12" customHeight="1">
      <c r="A44" s="27"/>
      <c r="B44" s="26"/>
      <c r="C44" s="26" t="s">
        <v>319</v>
      </c>
      <c r="D44" s="26"/>
      <c r="E44" s="44"/>
      <c r="F44" s="44"/>
      <c r="G44" s="44"/>
      <c r="H44" s="44"/>
    </row>
    <row r="45" spans="1:8" s="38" customFormat="1" ht="15" customHeight="1">
      <c r="A45" s="36" t="s">
        <v>346</v>
      </c>
      <c r="B45" s="36"/>
      <c r="C45" s="36"/>
      <c r="D45" s="36"/>
      <c r="E45" s="36"/>
      <c r="F45" s="36"/>
      <c r="G45" s="36"/>
      <c r="H45" s="36"/>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pageMargins left="0.75" right="0.75" top="0.39" bottom="0.31" header="0.35" footer="0.28"/>
  <pageSetup orientation="landscape" paperSize="9"/>
</worksheet>
</file>

<file path=xl/worksheets/sheet17.xml><?xml version="1.0" encoding="utf-8"?>
<worksheet xmlns="http://schemas.openxmlformats.org/spreadsheetml/2006/main" xmlns:r="http://schemas.openxmlformats.org/officeDocument/2006/relationships">
  <dimension ref="A1:I41"/>
  <sheetViews>
    <sheetView zoomScaleSheetLayoutView="100" workbookViewId="0" topLeftCell="A1">
      <selection activeCell="E36" sqref="E36"/>
    </sheetView>
  </sheetViews>
  <sheetFormatPr defaultColWidth="9.00390625" defaultRowHeight="14.25"/>
  <cols>
    <col min="1" max="2" width="6.125" style="21" customWidth="1"/>
    <col min="3" max="3" width="13.375" style="21" customWidth="1"/>
    <col min="4" max="4" width="24.375" style="21" customWidth="1"/>
    <col min="5" max="5" width="15.25390625" style="21" customWidth="1"/>
    <col min="6" max="6" width="12.375" style="21" customWidth="1"/>
    <col min="7" max="7" width="12.625" style="21" customWidth="1"/>
    <col min="8" max="8" width="12.375" style="21" customWidth="1"/>
    <col min="9" max="9" width="18.75390625" style="21" customWidth="1"/>
    <col min="10" max="16384" width="9.00390625" style="21" customWidth="1"/>
  </cols>
  <sheetData>
    <row r="1" spans="1:4" s="21" customFormat="1" ht="16.5" customHeight="1">
      <c r="A1" s="23" t="s">
        <v>42</v>
      </c>
      <c r="B1" s="24"/>
      <c r="C1" s="24"/>
      <c r="D1" s="24"/>
    </row>
    <row r="2" spans="1:9" s="21" customFormat="1" ht="33.75" customHeight="1">
      <c r="A2" s="25" t="s">
        <v>43</v>
      </c>
      <c r="B2" s="25"/>
      <c r="C2" s="25"/>
      <c r="D2" s="25"/>
      <c r="E2" s="25"/>
      <c r="F2" s="25"/>
      <c r="G2" s="25"/>
      <c r="H2" s="25"/>
      <c r="I2" s="25"/>
    </row>
    <row r="3" spans="1:9" s="22" customFormat="1" ht="12.75" customHeight="1">
      <c r="A3" s="26" t="s">
        <v>294</v>
      </c>
      <c r="B3" s="27"/>
      <c r="C3" s="27"/>
      <c r="D3" s="27"/>
      <c r="E3" s="27"/>
      <c r="F3" s="27"/>
      <c r="G3" s="27"/>
      <c r="H3" s="27"/>
      <c r="I3" s="27"/>
    </row>
    <row r="4" spans="1:9" s="22" customFormat="1" ht="12" customHeight="1">
      <c r="A4" s="26" t="s">
        <v>295</v>
      </c>
      <c r="B4" s="26"/>
      <c r="C4" s="26"/>
      <c r="D4" s="26"/>
      <c r="E4" s="26"/>
      <c r="F4" s="26" t="s">
        <v>296</v>
      </c>
      <c r="G4" s="26"/>
      <c r="H4" s="27"/>
      <c r="I4" s="27"/>
    </row>
    <row r="5" spans="1:9" s="22" customFormat="1" ht="12" customHeight="1">
      <c r="A5" s="26" t="s">
        <v>297</v>
      </c>
      <c r="B5" s="28"/>
      <c r="C5" s="28"/>
      <c r="D5" s="29" t="s">
        <v>298</v>
      </c>
      <c r="E5" s="29"/>
      <c r="F5" s="30" t="s">
        <v>299</v>
      </c>
      <c r="G5" s="30"/>
      <c r="H5" s="31"/>
      <c r="I5" s="31"/>
    </row>
    <row r="6" spans="1:9" s="22" customFormat="1" ht="12" customHeight="1">
      <c r="A6" s="28"/>
      <c r="B6" s="32"/>
      <c r="C6" s="28"/>
      <c r="D6" s="29" t="s">
        <v>300</v>
      </c>
      <c r="E6" s="29"/>
      <c r="F6" s="30" t="s">
        <v>300</v>
      </c>
      <c r="G6" s="30"/>
      <c r="H6" s="31"/>
      <c r="I6" s="31"/>
    </row>
    <row r="7" spans="1:9" s="22" customFormat="1" ht="12" customHeight="1">
      <c r="A7" s="28"/>
      <c r="B7" s="28"/>
      <c r="C7" s="28"/>
      <c r="D7" s="29" t="s">
        <v>301</v>
      </c>
      <c r="E7" s="29"/>
      <c r="F7" s="30" t="s">
        <v>301</v>
      </c>
      <c r="G7" s="30"/>
      <c r="H7" s="31"/>
      <c r="I7" s="31"/>
    </row>
    <row r="8" spans="1:9" s="22" customFormat="1" ht="13.5" customHeight="1">
      <c r="A8" s="26" t="s">
        <v>302</v>
      </c>
      <c r="B8" s="26" t="s">
        <v>303</v>
      </c>
      <c r="C8" s="26"/>
      <c r="D8" s="26"/>
      <c r="E8" s="26"/>
      <c r="F8" s="26" t="s">
        <v>304</v>
      </c>
      <c r="G8" s="26"/>
      <c r="H8" s="26"/>
      <c r="I8" s="26"/>
    </row>
    <row r="9" spans="1:9" s="22" customFormat="1" ht="37.5" customHeight="1">
      <c r="A9" s="27"/>
      <c r="B9" s="33" t="s">
        <v>305</v>
      </c>
      <c r="C9" s="33"/>
      <c r="D9" s="33"/>
      <c r="E9" s="33"/>
      <c r="F9" s="33" t="s">
        <v>305</v>
      </c>
      <c r="G9" s="33"/>
      <c r="H9" s="34"/>
      <c r="I9" s="34"/>
    </row>
    <row r="10" spans="1:9" s="22" customFormat="1" ht="27" customHeight="1">
      <c r="A10" s="26" t="s">
        <v>306</v>
      </c>
      <c r="B10" s="26" t="s">
        <v>307</v>
      </c>
      <c r="C10" s="26" t="s">
        <v>308</v>
      </c>
      <c r="D10" s="26" t="s">
        <v>309</v>
      </c>
      <c r="E10" s="26" t="s">
        <v>310</v>
      </c>
      <c r="F10" s="26" t="s">
        <v>308</v>
      </c>
      <c r="G10" s="26" t="s">
        <v>309</v>
      </c>
      <c r="H10" s="26"/>
      <c r="I10" s="26" t="s">
        <v>310</v>
      </c>
    </row>
    <row r="11" spans="1:9" s="22" customFormat="1" ht="10.5" customHeight="1">
      <c r="A11" s="26"/>
      <c r="B11" s="26" t="s">
        <v>311</v>
      </c>
      <c r="C11" s="26" t="s">
        <v>312</v>
      </c>
      <c r="D11" s="29" t="s">
        <v>313</v>
      </c>
      <c r="E11" s="35"/>
      <c r="F11" s="26" t="s">
        <v>312</v>
      </c>
      <c r="G11" s="30" t="s">
        <v>313</v>
      </c>
      <c r="H11" s="30"/>
      <c r="I11" s="35"/>
    </row>
    <row r="12" spans="1:9" s="22" customFormat="1" ht="10.5" customHeight="1">
      <c r="A12" s="26"/>
      <c r="B12" s="27"/>
      <c r="C12" s="26"/>
      <c r="D12" s="29" t="s">
        <v>314</v>
      </c>
      <c r="E12" s="35"/>
      <c r="F12" s="26"/>
      <c r="G12" s="30" t="s">
        <v>314</v>
      </c>
      <c r="H12" s="30"/>
      <c r="I12" s="35"/>
    </row>
    <row r="13" spans="1:9" s="22" customFormat="1" ht="10.5" customHeight="1">
      <c r="A13" s="26"/>
      <c r="B13" s="27"/>
      <c r="C13" s="26"/>
      <c r="D13" s="29" t="s">
        <v>315</v>
      </c>
      <c r="E13" s="35"/>
      <c r="F13" s="26"/>
      <c r="G13" s="30" t="s">
        <v>315</v>
      </c>
      <c r="H13" s="30"/>
      <c r="I13" s="35"/>
    </row>
    <row r="14" spans="1:9" s="22" customFormat="1" ht="10.5" customHeight="1">
      <c r="A14" s="26"/>
      <c r="B14" s="27"/>
      <c r="C14" s="26" t="s">
        <v>316</v>
      </c>
      <c r="D14" s="29" t="s">
        <v>313</v>
      </c>
      <c r="E14" s="35"/>
      <c r="F14" s="26" t="s">
        <v>316</v>
      </c>
      <c r="G14" s="30" t="s">
        <v>313</v>
      </c>
      <c r="H14" s="30"/>
      <c r="I14" s="35"/>
    </row>
    <row r="15" spans="1:9" s="22" customFormat="1" ht="10.5" customHeight="1">
      <c r="A15" s="26"/>
      <c r="B15" s="27"/>
      <c r="C15" s="26"/>
      <c r="D15" s="29" t="s">
        <v>314</v>
      </c>
      <c r="E15" s="35"/>
      <c r="F15" s="26"/>
      <c r="G15" s="30" t="s">
        <v>314</v>
      </c>
      <c r="H15" s="30"/>
      <c r="I15" s="35"/>
    </row>
    <row r="16" spans="1:9" s="22" customFormat="1" ht="10.5" customHeight="1">
      <c r="A16" s="26"/>
      <c r="B16" s="27"/>
      <c r="C16" s="26"/>
      <c r="D16" s="29" t="s">
        <v>315</v>
      </c>
      <c r="E16" s="35"/>
      <c r="F16" s="26"/>
      <c r="G16" s="30" t="s">
        <v>315</v>
      </c>
      <c r="H16" s="30"/>
      <c r="I16" s="35"/>
    </row>
    <row r="17" spans="1:9" s="22" customFormat="1" ht="10.5" customHeight="1">
      <c r="A17" s="26"/>
      <c r="B17" s="27"/>
      <c r="C17" s="26" t="s">
        <v>317</v>
      </c>
      <c r="D17" s="29" t="s">
        <v>313</v>
      </c>
      <c r="E17" s="35"/>
      <c r="F17" s="26" t="s">
        <v>317</v>
      </c>
      <c r="G17" s="30" t="s">
        <v>313</v>
      </c>
      <c r="H17" s="30"/>
      <c r="I17" s="35"/>
    </row>
    <row r="18" spans="1:9" s="22" customFormat="1" ht="10.5" customHeight="1">
      <c r="A18" s="26"/>
      <c r="B18" s="27"/>
      <c r="C18" s="26"/>
      <c r="D18" s="29" t="s">
        <v>314</v>
      </c>
      <c r="E18" s="35"/>
      <c r="F18" s="26"/>
      <c r="G18" s="30" t="s">
        <v>314</v>
      </c>
      <c r="H18" s="30"/>
      <c r="I18" s="35"/>
    </row>
    <row r="19" spans="1:9" s="22" customFormat="1" ht="10.5" customHeight="1">
      <c r="A19" s="26"/>
      <c r="B19" s="27"/>
      <c r="C19" s="26"/>
      <c r="D19" s="29" t="s">
        <v>315</v>
      </c>
      <c r="E19" s="35"/>
      <c r="F19" s="26"/>
      <c r="G19" s="30" t="s">
        <v>315</v>
      </c>
      <c r="H19" s="30"/>
      <c r="I19" s="35"/>
    </row>
    <row r="20" spans="1:9" s="22" customFormat="1" ht="10.5" customHeight="1">
      <c r="A20" s="26"/>
      <c r="B20" s="27"/>
      <c r="C20" s="26" t="s">
        <v>318</v>
      </c>
      <c r="D20" s="29" t="s">
        <v>313</v>
      </c>
      <c r="E20" s="35"/>
      <c r="F20" s="26" t="s">
        <v>318</v>
      </c>
      <c r="G20" s="30" t="s">
        <v>313</v>
      </c>
      <c r="H20" s="30"/>
      <c r="I20" s="35"/>
    </row>
    <row r="21" spans="1:9" s="22" customFormat="1" ht="10.5" customHeight="1">
      <c r="A21" s="26"/>
      <c r="B21" s="27"/>
      <c r="C21" s="26"/>
      <c r="D21" s="29" t="s">
        <v>314</v>
      </c>
      <c r="E21" s="35"/>
      <c r="F21" s="26"/>
      <c r="G21" s="30" t="s">
        <v>314</v>
      </c>
      <c r="H21" s="30"/>
      <c r="I21" s="35"/>
    </row>
    <row r="22" spans="1:9" s="22" customFormat="1" ht="10.5" customHeight="1">
      <c r="A22" s="26"/>
      <c r="B22" s="27"/>
      <c r="C22" s="26"/>
      <c r="D22" s="29" t="s">
        <v>315</v>
      </c>
      <c r="E22" s="35"/>
      <c r="F22" s="26"/>
      <c r="G22" s="30" t="s">
        <v>315</v>
      </c>
      <c r="H22" s="30"/>
      <c r="I22" s="35"/>
    </row>
    <row r="23" spans="1:9" s="22" customFormat="1" ht="10.5" customHeight="1">
      <c r="A23" s="26"/>
      <c r="B23" s="27"/>
      <c r="C23" s="26" t="s">
        <v>319</v>
      </c>
      <c r="D23" s="35"/>
      <c r="E23" s="26"/>
      <c r="F23" s="26" t="s">
        <v>319</v>
      </c>
      <c r="G23" s="30"/>
      <c r="H23" s="30"/>
      <c r="I23" s="35"/>
    </row>
    <row r="24" spans="1:9" s="22" customFormat="1" ht="10.5" customHeight="1">
      <c r="A24" s="26"/>
      <c r="B24" s="26" t="s">
        <v>320</v>
      </c>
      <c r="C24" s="26" t="s">
        <v>321</v>
      </c>
      <c r="D24" s="29" t="s">
        <v>313</v>
      </c>
      <c r="E24" s="35"/>
      <c r="F24" s="26" t="s">
        <v>321</v>
      </c>
      <c r="G24" s="30" t="s">
        <v>313</v>
      </c>
      <c r="H24" s="30"/>
      <c r="I24" s="35"/>
    </row>
    <row r="25" spans="1:9" s="22" customFormat="1" ht="10.5" customHeight="1">
      <c r="A25" s="26"/>
      <c r="B25" s="27"/>
      <c r="C25" s="26"/>
      <c r="D25" s="29" t="s">
        <v>314</v>
      </c>
      <c r="E25" s="35"/>
      <c r="F25" s="26"/>
      <c r="G25" s="30" t="s">
        <v>314</v>
      </c>
      <c r="H25" s="30"/>
      <c r="I25" s="35"/>
    </row>
    <row r="26" spans="1:9" s="22" customFormat="1" ht="10.5" customHeight="1">
      <c r="A26" s="26"/>
      <c r="B26" s="27"/>
      <c r="C26" s="26"/>
      <c r="D26" s="29" t="s">
        <v>315</v>
      </c>
      <c r="E26" s="35"/>
      <c r="F26" s="26"/>
      <c r="G26" s="30" t="s">
        <v>315</v>
      </c>
      <c r="H26" s="30"/>
      <c r="I26" s="35"/>
    </row>
    <row r="27" spans="1:9" s="22" customFormat="1" ht="10.5" customHeight="1">
      <c r="A27" s="26"/>
      <c r="B27" s="27"/>
      <c r="C27" s="26" t="s">
        <v>322</v>
      </c>
      <c r="D27" s="29" t="s">
        <v>313</v>
      </c>
      <c r="E27" s="35"/>
      <c r="F27" s="26" t="s">
        <v>322</v>
      </c>
      <c r="G27" s="30" t="s">
        <v>313</v>
      </c>
      <c r="H27" s="30"/>
      <c r="I27" s="35"/>
    </row>
    <row r="28" spans="1:9" s="22" customFormat="1" ht="10.5" customHeight="1">
      <c r="A28" s="26"/>
      <c r="B28" s="27"/>
      <c r="C28" s="26"/>
      <c r="D28" s="29" t="s">
        <v>314</v>
      </c>
      <c r="E28" s="35"/>
      <c r="F28" s="26"/>
      <c r="G28" s="30" t="s">
        <v>314</v>
      </c>
      <c r="H28" s="30"/>
      <c r="I28" s="35"/>
    </row>
    <row r="29" spans="1:9" s="22" customFormat="1" ht="10.5" customHeight="1">
      <c r="A29" s="26"/>
      <c r="B29" s="27"/>
      <c r="C29" s="26"/>
      <c r="D29" s="29" t="s">
        <v>315</v>
      </c>
      <c r="E29" s="35"/>
      <c r="F29" s="26"/>
      <c r="G29" s="30" t="s">
        <v>315</v>
      </c>
      <c r="H29" s="30"/>
      <c r="I29" s="35"/>
    </row>
    <row r="30" spans="1:9" s="22" customFormat="1" ht="10.5" customHeight="1">
      <c r="A30" s="26"/>
      <c r="B30" s="27"/>
      <c r="C30" s="26" t="s">
        <v>323</v>
      </c>
      <c r="D30" s="29" t="s">
        <v>313</v>
      </c>
      <c r="E30" s="35"/>
      <c r="F30" s="26" t="s">
        <v>323</v>
      </c>
      <c r="G30" s="30" t="s">
        <v>313</v>
      </c>
      <c r="H30" s="30"/>
      <c r="I30" s="35"/>
    </row>
    <row r="31" spans="1:9" s="22" customFormat="1" ht="10.5" customHeight="1">
      <c r="A31" s="26"/>
      <c r="B31" s="27"/>
      <c r="C31" s="26"/>
      <c r="D31" s="29" t="s">
        <v>314</v>
      </c>
      <c r="E31" s="35"/>
      <c r="F31" s="26"/>
      <c r="G31" s="30" t="s">
        <v>314</v>
      </c>
      <c r="H31" s="30"/>
      <c r="I31" s="35"/>
    </row>
    <row r="32" spans="1:9" s="22" customFormat="1" ht="10.5" customHeight="1">
      <c r="A32" s="26"/>
      <c r="B32" s="27"/>
      <c r="C32" s="26"/>
      <c r="D32" s="29" t="s">
        <v>315</v>
      </c>
      <c r="E32" s="35"/>
      <c r="F32" s="26"/>
      <c r="G32" s="30" t="s">
        <v>315</v>
      </c>
      <c r="H32" s="30"/>
      <c r="I32" s="35"/>
    </row>
    <row r="33" spans="1:9" s="22" customFormat="1" ht="10.5" customHeight="1">
      <c r="A33" s="26"/>
      <c r="B33" s="27"/>
      <c r="C33" s="26" t="s">
        <v>324</v>
      </c>
      <c r="D33" s="29" t="s">
        <v>313</v>
      </c>
      <c r="E33" s="35"/>
      <c r="F33" s="26" t="s">
        <v>324</v>
      </c>
      <c r="G33" s="30" t="s">
        <v>313</v>
      </c>
      <c r="H33" s="30"/>
      <c r="I33" s="35"/>
    </row>
    <row r="34" spans="1:9" s="22" customFormat="1" ht="10.5" customHeight="1">
      <c r="A34" s="26"/>
      <c r="B34" s="27"/>
      <c r="C34" s="26"/>
      <c r="D34" s="29" t="s">
        <v>314</v>
      </c>
      <c r="E34" s="35"/>
      <c r="F34" s="26"/>
      <c r="G34" s="30" t="s">
        <v>314</v>
      </c>
      <c r="H34" s="30"/>
      <c r="I34" s="35"/>
    </row>
    <row r="35" spans="1:9" s="22" customFormat="1" ht="10.5" customHeight="1">
      <c r="A35" s="26"/>
      <c r="B35" s="27"/>
      <c r="C35" s="26"/>
      <c r="D35" s="29" t="s">
        <v>315</v>
      </c>
      <c r="E35" s="35"/>
      <c r="F35" s="26"/>
      <c r="G35" s="30" t="s">
        <v>315</v>
      </c>
      <c r="H35" s="30"/>
      <c r="I35" s="35"/>
    </row>
    <row r="36" spans="1:9" s="22" customFormat="1" ht="10.5" customHeight="1">
      <c r="A36" s="26"/>
      <c r="B36" s="27"/>
      <c r="C36" s="26" t="s">
        <v>319</v>
      </c>
      <c r="D36" s="35"/>
      <c r="E36" s="35"/>
      <c r="F36" s="26" t="s">
        <v>319</v>
      </c>
      <c r="G36" s="30"/>
      <c r="H36" s="30"/>
      <c r="I36" s="35"/>
    </row>
    <row r="37" spans="1:9" s="22" customFormat="1" ht="10.5" customHeight="1">
      <c r="A37" s="26"/>
      <c r="B37" s="26" t="s">
        <v>325</v>
      </c>
      <c r="C37" s="26" t="s">
        <v>326</v>
      </c>
      <c r="D37" s="29" t="s">
        <v>313</v>
      </c>
      <c r="E37" s="27"/>
      <c r="F37" s="26" t="s">
        <v>326</v>
      </c>
      <c r="G37" s="30" t="s">
        <v>313</v>
      </c>
      <c r="H37" s="30"/>
      <c r="I37" s="35"/>
    </row>
    <row r="38" spans="1:9" s="22" customFormat="1" ht="10.5" customHeight="1">
      <c r="A38" s="26"/>
      <c r="B38" s="26"/>
      <c r="C38" s="26"/>
      <c r="D38" s="29" t="s">
        <v>314</v>
      </c>
      <c r="E38" s="26"/>
      <c r="F38" s="26"/>
      <c r="G38" s="30" t="s">
        <v>314</v>
      </c>
      <c r="H38" s="30"/>
      <c r="I38" s="35"/>
    </row>
    <row r="39" spans="1:9" s="22" customFormat="1" ht="10.5" customHeight="1">
      <c r="A39" s="26"/>
      <c r="B39" s="26"/>
      <c r="C39" s="26"/>
      <c r="D39" s="29" t="s">
        <v>315</v>
      </c>
      <c r="E39" s="26"/>
      <c r="F39" s="26"/>
      <c r="G39" s="30" t="s">
        <v>315</v>
      </c>
      <c r="H39" s="30"/>
      <c r="I39" s="35"/>
    </row>
    <row r="40" spans="1:9" s="22" customFormat="1" ht="10.5" customHeight="1">
      <c r="A40" s="26"/>
      <c r="B40" s="26"/>
      <c r="C40" s="26" t="s">
        <v>319</v>
      </c>
      <c r="D40" s="35"/>
      <c r="E40" s="26"/>
      <c r="F40" s="26" t="s">
        <v>319</v>
      </c>
      <c r="G40" s="30"/>
      <c r="H40" s="30"/>
      <c r="I40" s="35"/>
    </row>
    <row r="41" spans="1:9" s="22" customFormat="1" ht="12" customHeight="1">
      <c r="A41" s="36" t="s">
        <v>347</v>
      </c>
      <c r="B41" s="36"/>
      <c r="C41" s="36"/>
      <c r="D41" s="36"/>
      <c r="E41" s="36"/>
      <c r="F41" s="36"/>
      <c r="G41" s="36"/>
      <c r="H41" s="36"/>
      <c r="I41" s="36"/>
    </row>
  </sheetData>
  <sheetProtection/>
  <mergeCells count="73">
    <mergeCell ref="A2:I2"/>
    <mergeCell ref="A3:C3"/>
    <mergeCell ref="D3:I3"/>
    <mergeCell ref="A4:C4"/>
    <mergeCell ref="D4:E4"/>
    <mergeCell ref="F4:G4"/>
    <mergeCell ref="H4:I4"/>
    <mergeCell ref="F5:G5"/>
    <mergeCell ref="H5:I5"/>
    <mergeCell ref="F6:G6"/>
    <mergeCell ref="H6:I6"/>
    <mergeCell ref="F7:G7"/>
    <mergeCell ref="H7:I7"/>
    <mergeCell ref="B8:E8"/>
    <mergeCell ref="F8:I8"/>
    <mergeCell ref="B9:E9"/>
    <mergeCell ref="F9:I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A41:I41"/>
    <mergeCell ref="A8:A9"/>
    <mergeCell ref="A10:A40"/>
    <mergeCell ref="B11:B23"/>
    <mergeCell ref="B24:B36"/>
    <mergeCell ref="B37:B40"/>
    <mergeCell ref="C11:C13"/>
    <mergeCell ref="C14:C16"/>
    <mergeCell ref="C17:C19"/>
    <mergeCell ref="C20:C22"/>
    <mergeCell ref="C24:C26"/>
    <mergeCell ref="C27:C29"/>
    <mergeCell ref="C30:C32"/>
    <mergeCell ref="C33:C35"/>
    <mergeCell ref="C37:C39"/>
    <mergeCell ref="F11:F13"/>
    <mergeCell ref="F14:F16"/>
    <mergeCell ref="F17:F19"/>
    <mergeCell ref="F20:F22"/>
    <mergeCell ref="F24:F26"/>
    <mergeCell ref="F27:F29"/>
    <mergeCell ref="F30:F32"/>
    <mergeCell ref="F33:F35"/>
    <mergeCell ref="F37:F39"/>
    <mergeCell ref="A5:C7"/>
  </mergeCells>
  <printOptions/>
  <pageMargins left="0.75" right="0.75" top="0.31" bottom="0.2" header="0.28" footer="0.2"/>
  <pageSetup orientation="landscape" paperSize="9"/>
</worksheet>
</file>

<file path=xl/worksheets/sheet18.xml><?xml version="1.0" encoding="utf-8"?>
<worksheet xmlns="http://schemas.openxmlformats.org/spreadsheetml/2006/main" xmlns:r="http://schemas.openxmlformats.org/officeDocument/2006/relationships">
  <dimension ref="A1:O99"/>
  <sheetViews>
    <sheetView zoomScaleSheetLayoutView="100" workbookViewId="0" topLeftCell="A1">
      <selection activeCell="A1" sqref="A1:B1"/>
    </sheetView>
  </sheetViews>
  <sheetFormatPr defaultColWidth="7.00390625" defaultRowHeight="14.25"/>
  <cols>
    <col min="1" max="1" width="4.75390625" style="1" customWidth="1"/>
    <col min="2" max="2" width="32.25390625" style="1" customWidth="1"/>
    <col min="3" max="3" width="5.125" style="1" customWidth="1"/>
    <col min="4" max="4" width="5.25390625" style="1" customWidth="1"/>
    <col min="5" max="5" width="4.625" style="1" customWidth="1"/>
    <col min="6" max="6" width="5.25390625" style="1" customWidth="1"/>
    <col min="7" max="7" width="6.875" style="1" customWidth="1"/>
    <col min="8" max="8" width="5.125" style="1" customWidth="1"/>
    <col min="9" max="9" width="10.00390625" style="6" customWidth="1"/>
    <col min="10" max="10" width="7.00390625" style="1" customWidth="1"/>
    <col min="11" max="11" width="7.75390625" style="1" customWidth="1"/>
    <col min="12" max="12" width="7.25390625" style="1" customWidth="1"/>
    <col min="13" max="13" width="6.375" style="1" customWidth="1"/>
    <col min="14" max="14" width="7.125" style="1" customWidth="1"/>
    <col min="15" max="15" width="6.625" style="1" customWidth="1"/>
    <col min="16" max="16384" width="7.00390625" style="1" customWidth="1"/>
  </cols>
  <sheetData>
    <row r="1" spans="1:9" s="1" customFormat="1" ht="24" customHeight="1">
      <c r="A1" s="7" t="s">
        <v>44</v>
      </c>
      <c r="B1" s="7"/>
      <c r="I1" s="6"/>
    </row>
    <row r="2" spans="1:15" s="2" customFormat="1" ht="67.5" customHeight="1">
      <c r="A2" s="8" t="s">
        <v>45</v>
      </c>
      <c r="B2" s="8"/>
      <c r="C2" s="8"/>
      <c r="D2" s="8"/>
      <c r="E2" s="8"/>
      <c r="F2" s="8"/>
      <c r="G2" s="8"/>
      <c r="H2" s="8"/>
      <c r="I2" s="15"/>
      <c r="J2" s="8"/>
      <c r="K2" s="8"/>
      <c r="L2" s="8"/>
      <c r="M2" s="8"/>
      <c r="N2" s="8"/>
      <c r="O2" s="8"/>
    </row>
    <row r="3" spans="1:15" s="2" customFormat="1" ht="24.75" customHeight="1">
      <c r="A3" s="9" t="s">
        <v>5</v>
      </c>
      <c r="B3" s="9" t="s">
        <v>348</v>
      </c>
      <c r="C3" s="9" t="s">
        <v>349</v>
      </c>
      <c r="D3" s="9"/>
      <c r="E3" s="9" t="s">
        <v>350</v>
      </c>
      <c r="F3" s="9"/>
      <c r="G3" s="9" t="s">
        <v>351</v>
      </c>
      <c r="H3" s="9" t="s">
        <v>352</v>
      </c>
      <c r="I3" s="16"/>
      <c r="J3" s="9"/>
      <c r="K3" s="9"/>
      <c r="L3" s="9" t="s">
        <v>353</v>
      </c>
      <c r="M3" s="9"/>
      <c r="N3" s="9"/>
      <c r="O3" s="9"/>
    </row>
    <row r="4" spans="1:15" s="2" customFormat="1" ht="31.5" customHeight="1">
      <c r="A4" s="9"/>
      <c r="B4" s="9"/>
      <c r="C4" s="9" t="s">
        <v>354</v>
      </c>
      <c r="D4" s="9" t="s">
        <v>355</v>
      </c>
      <c r="E4" s="9" t="s">
        <v>354</v>
      </c>
      <c r="F4" s="9" t="s">
        <v>355</v>
      </c>
      <c r="G4" s="9"/>
      <c r="H4" s="9" t="s">
        <v>356</v>
      </c>
      <c r="I4" s="16" t="s">
        <v>357</v>
      </c>
      <c r="J4" s="9" t="s">
        <v>358</v>
      </c>
      <c r="K4" s="9" t="s">
        <v>359</v>
      </c>
      <c r="L4" s="9" t="s">
        <v>356</v>
      </c>
      <c r="M4" s="9" t="s">
        <v>357</v>
      </c>
      <c r="N4" s="9" t="s">
        <v>358</v>
      </c>
      <c r="O4" s="9" t="s">
        <v>359</v>
      </c>
    </row>
    <row r="5" spans="1:15" s="2" customFormat="1" ht="19.5" customHeight="1">
      <c r="A5" s="9">
        <v>1</v>
      </c>
      <c r="B5" s="10" t="s">
        <v>138</v>
      </c>
      <c r="C5" s="9">
        <v>15</v>
      </c>
      <c r="D5" s="9"/>
      <c r="E5" s="9">
        <v>16</v>
      </c>
      <c r="F5" s="9"/>
      <c r="G5" s="9">
        <v>5</v>
      </c>
      <c r="H5" s="9"/>
      <c r="I5" s="16"/>
      <c r="J5" s="9"/>
      <c r="K5" s="17"/>
      <c r="L5" s="9"/>
      <c r="M5" s="9"/>
      <c r="N5" s="9"/>
      <c r="O5" s="9"/>
    </row>
    <row r="6" spans="1:15" s="2" customFormat="1" ht="19.5" customHeight="1">
      <c r="A6" s="9">
        <v>2</v>
      </c>
      <c r="B6" s="11" t="s">
        <v>139</v>
      </c>
      <c r="C6" s="9"/>
      <c r="D6" s="9">
        <v>21</v>
      </c>
      <c r="E6" s="9"/>
      <c r="F6" s="9">
        <v>21</v>
      </c>
      <c r="G6" s="9">
        <v>10</v>
      </c>
      <c r="H6" s="9">
        <v>2</v>
      </c>
      <c r="I6" s="16">
        <v>32.2221</v>
      </c>
      <c r="K6" s="17"/>
      <c r="L6" s="9"/>
      <c r="M6" s="9"/>
      <c r="N6" s="9"/>
      <c r="O6" s="9"/>
    </row>
    <row r="7" spans="1:15" s="2" customFormat="1" ht="19.5" customHeight="1">
      <c r="A7" s="9">
        <v>3</v>
      </c>
      <c r="B7" s="11" t="s">
        <v>140</v>
      </c>
      <c r="C7" s="9"/>
      <c r="D7" s="9">
        <v>8</v>
      </c>
      <c r="E7" s="9"/>
      <c r="F7" s="9">
        <v>13</v>
      </c>
      <c r="G7" s="9">
        <v>0</v>
      </c>
      <c r="H7" s="9">
        <v>1</v>
      </c>
      <c r="I7" s="16">
        <v>14.5</v>
      </c>
      <c r="J7" s="9"/>
      <c r="K7" s="17"/>
      <c r="L7" s="9"/>
      <c r="M7" s="9"/>
      <c r="N7" s="9"/>
      <c r="O7" s="9"/>
    </row>
    <row r="8" spans="1:15" s="2" customFormat="1" ht="19.5" customHeight="1">
      <c r="A8" s="9">
        <v>4</v>
      </c>
      <c r="B8" s="11" t="s">
        <v>141</v>
      </c>
      <c r="C8" s="9"/>
      <c r="D8" s="9">
        <v>16</v>
      </c>
      <c r="E8" s="9"/>
      <c r="F8" s="9">
        <v>25</v>
      </c>
      <c r="G8" s="9">
        <v>1</v>
      </c>
      <c r="H8" s="9">
        <v>1</v>
      </c>
      <c r="I8" s="16">
        <v>25.5</v>
      </c>
      <c r="J8" s="9"/>
      <c r="K8" s="17"/>
      <c r="L8" s="9"/>
      <c r="M8" s="9"/>
      <c r="N8" s="9"/>
      <c r="O8" s="9"/>
    </row>
    <row r="9" spans="1:15" s="2" customFormat="1" ht="19.5" customHeight="1">
      <c r="A9" s="9">
        <v>5</v>
      </c>
      <c r="B9" s="11" t="s">
        <v>142</v>
      </c>
      <c r="C9" s="9"/>
      <c r="D9" s="9">
        <v>9</v>
      </c>
      <c r="E9" s="9"/>
      <c r="F9" s="9">
        <v>18</v>
      </c>
      <c r="G9" s="9">
        <v>0</v>
      </c>
      <c r="H9" s="9">
        <v>2</v>
      </c>
      <c r="I9" s="16">
        <v>21.5</v>
      </c>
      <c r="J9" s="9"/>
      <c r="K9" s="17"/>
      <c r="L9" s="9"/>
      <c r="M9" s="9"/>
      <c r="N9" s="9"/>
      <c r="O9" s="9"/>
    </row>
    <row r="10" spans="1:15" s="2" customFormat="1" ht="19.5" customHeight="1">
      <c r="A10" s="9">
        <v>6</v>
      </c>
      <c r="B10" s="12" t="s">
        <v>143</v>
      </c>
      <c r="C10" s="9"/>
      <c r="D10" s="9">
        <v>11</v>
      </c>
      <c r="E10" s="9"/>
      <c r="F10" s="9">
        <v>15</v>
      </c>
      <c r="G10" s="9">
        <v>0</v>
      </c>
      <c r="H10" s="9">
        <v>1</v>
      </c>
      <c r="I10" s="16">
        <v>23.6415</v>
      </c>
      <c r="J10" s="9"/>
      <c r="K10" s="17"/>
      <c r="L10" s="9"/>
      <c r="M10" s="9"/>
      <c r="N10" s="9"/>
      <c r="O10" s="9"/>
    </row>
    <row r="11" spans="1:15" s="2" customFormat="1" ht="19.5" customHeight="1">
      <c r="A11" s="9">
        <v>7</v>
      </c>
      <c r="B11" s="10" t="s">
        <v>144</v>
      </c>
      <c r="C11" s="9"/>
      <c r="D11" s="9">
        <v>6</v>
      </c>
      <c r="E11" s="9"/>
      <c r="F11" s="9">
        <v>6</v>
      </c>
      <c r="G11" s="9">
        <v>0</v>
      </c>
      <c r="H11" s="9">
        <v>0</v>
      </c>
      <c r="I11" s="16"/>
      <c r="J11" s="9"/>
      <c r="K11" s="17"/>
      <c r="L11" s="9"/>
      <c r="M11" s="9"/>
      <c r="N11" s="9"/>
      <c r="O11" s="9"/>
    </row>
    <row r="12" spans="1:15" s="2" customFormat="1" ht="19.5" customHeight="1">
      <c r="A12" s="9">
        <v>8</v>
      </c>
      <c r="B12" s="10" t="s">
        <v>360</v>
      </c>
      <c r="C12" s="9"/>
      <c r="D12" s="9">
        <v>6</v>
      </c>
      <c r="E12" s="9"/>
      <c r="F12" s="9">
        <v>7</v>
      </c>
      <c r="G12" s="9">
        <v>0</v>
      </c>
      <c r="H12" s="9">
        <v>0</v>
      </c>
      <c r="I12" s="16"/>
      <c r="J12" s="9"/>
      <c r="K12" s="17"/>
      <c r="L12" s="9"/>
      <c r="M12" s="9"/>
      <c r="N12" s="9"/>
      <c r="O12" s="9"/>
    </row>
    <row r="13" spans="1:15" s="2" customFormat="1" ht="19.5" customHeight="1">
      <c r="A13" s="9">
        <v>9</v>
      </c>
      <c r="B13" s="9"/>
      <c r="C13" s="9"/>
      <c r="D13" s="9"/>
      <c r="E13" s="9"/>
      <c r="F13" s="9"/>
      <c r="G13" s="9"/>
      <c r="H13" s="9"/>
      <c r="I13" s="16"/>
      <c r="J13" s="9"/>
      <c r="K13" s="17"/>
      <c r="L13" s="9"/>
      <c r="M13" s="9"/>
      <c r="N13" s="9"/>
      <c r="O13" s="9"/>
    </row>
    <row r="14" spans="1:15" s="2" customFormat="1" ht="19.5" customHeight="1">
      <c r="A14" s="9">
        <v>12</v>
      </c>
      <c r="B14" s="9"/>
      <c r="C14" s="9"/>
      <c r="D14" s="9"/>
      <c r="E14" s="9"/>
      <c r="F14" s="9"/>
      <c r="G14" s="9"/>
      <c r="H14" s="9"/>
      <c r="I14" s="16"/>
      <c r="J14" s="9"/>
      <c r="K14" s="17"/>
      <c r="L14" s="9"/>
      <c r="M14" s="9"/>
      <c r="N14" s="9"/>
      <c r="O14" s="9"/>
    </row>
    <row r="15" spans="1:15" s="2" customFormat="1" ht="19.5" customHeight="1">
      <c r="A15" s="9">
        <v>13</v>
      </c>
      <c r="B15" s="9"/>
      <c r="C15" s="9"/>
      <c r="D15" s="9"/>
      <c r="E15" s="9"/>
      <c r="F15" s="9"/>
      <c r="G15" s="9"/>
      <c r="H15" s="9"/>
      <c r="I15" s="16"/>
      <c r="J15" s="9"/>
      <c r="K15" s="17"/>
      <c r="L15" s="9"/>
      <c r="M15" s="9"/>
      <c r="N15" s="9"/>
      <c r="O15" s="9"/>
    </row>
    <row r="16" spans="1:15" s="2" customFormat="1" ht="19.5" customHeight="1">
      <c r="A16" s="9">
        <v>14</v>
      </c>
      <c r="B16" s="9"/>
      <c r="C16" s="9"/>
      <c r="D16" s="9"/>
      <c r="E16" s="9"/>
      <c r="F16" s="9"/>
      <c r="G16" s="9"/>
      <c r="H16" s="9"/>
      <c r="I16" s="16"/>
      <c r="J16" s="9"/>
      <c r="K16" s="17"/>
      <c r="L16" s="9"/>
      <c r="M16" s="9"/>
      <c r="N16" s="9"/>
      <c r="O16" s="9"/>
    </row>
    <row r="17" spans="1:15" s="3" customFormat="1" ht="19.5" customHeight="1">
      <c r="A17" s="9"/>
      <c r="B17" s="9" t="s">
        <v>126</v>
      </c>
      <c r="C17" s="9">
        <f aca="true" t="shared" si="0" ref="C17:O17">SUM(C5:C16)</f>
        <v>15</v>
      </c>
      <c r="D17" s="9">
        <f t="shared" si="0"/>
        <v>77</v>
      </c>
      <c r="E17" s="9">
        <f t="shared" si="0"/>
        <v>16</v>
      </c>
      <c r="F17" s="9">
        <f t="shared" si="0"/>
        <v>105</v>
      </c>
      <c r="G17" s="9">
        <f t="shared" si="0"/>
        <v>16</v>
      </c>
      <c r="H17" s="9">
        <f t="shared" si="0"/>
        <v>7</v>
      </c>
      <c r="I17" s="16">
        <f t="shared" si="0"/>
        <v>117.36359999999999</v>
      </c>
      <c r="J17" s="9">
        <f t="shared" si="0"/>
        <v>0</v>
      </c>
      <c r="K17" s="9">
        <f t="shared" si="0"/>
        <v>0</v>
      </c>
      <c r="L17" s="9">
        <f t="shared" si="0"/>
        <v>0</v>
      </c>
      <c r="M17" s="9">
        <f t="shared" si="0"/>
        <v>0</v>
      </c>
      <c r="N17" s="9">
        <f t="shared" si="0"/>
        <v>0</v>
      </c>
      <c r="O17" s="9">
        <f t="shared" si="0"/>
        <v>0</v>
      </c>
    </row>
    <row r="18" spans="1:15" s="3" customFormat="1" ht="24.75" customHeight="1">
      <c r="A18" s="13"/>
      <c r="B18" s="13"/>
      <c r="C18" s="13"/>
      <c r="D18" s="13"/>
      <c r="E18" s="13"/>
      <c r="F18" s="13"/>
      <c r="G18" s="13"/>
      <c r="H18" s="13"/>
      <c r="I18" s="18"/>
      <c r="J18" s="13"/>
      <c r="K18" s="13"/>
      <c r="L18" s="13"/>
      <c r="M18" s="13"/>
      <c r="N18" s="13"/>
      <c r="O18" s="13"/>
    </row>
    <row r="19" spans="1:15" s="3" customFormat="1" ht="24.75" customHeight="1">
      <c r="A19" s="13"/>
      <c r="B19" s="13"/>
      <c r="C19" s="13"/>
      <c r="D19" s="13"/>
      <c r="E19" s="13"/>
      <c r="F19" s="13"/>
      <c r="G19" s="13"/>
      <c r="H19" s="13"/>
      <c r="I19" s="18"/>
      <c r="J19" s="13"/>
      <c r="K19" s="13"/>
      <c r="L19" s="13"/>
      <c r="M19" s="13"/>
      <c r="N19" s="13"/>
      <c r="O19" s="13"/>
    </row>
    <row r="20" spans="1:15" s="3" customFormat="1" ht="24.75" customHeight="1">
      <c r="A20" s="13"/>
      <c r="B20" s="13"/>
      <c r="C20" s="13"/>
      <c r="D20" s="13"/>
      <c r="E20" s="13"/>
      <c r="F20" s="13"/>
      <c r="G20" s="13"/>
      <c r="H20" s="13"/>
      <c r="I20" s="18"/>
      <c r="J20" s="13"/>
      <c r="K20" s="13"/>
      <c r="L20" s="13"/>
      <c r="M20" s="13"/>
      <c r="N20" s="13"/>
      <c r="O20" s="13"/>
    </row>
    <row r="21" spans="1:15" s="3" customFormat="1" ht="24.75" customHeight="1">
      <c r="A21" s="13"/>
      <c r="B21" s="13"/>
      <c r="C21" s="13"/>
      <c r="D21" s="13"/>
      <c r="E21" s="13"/>
      <c r="F21" s="13"/>
      <c r="G21" s="13"/>
      <c r="H21" s="13"/>
      <c r="I21" s="18"/>
      <c r="J21" s="13"/>
      <c r="K21" s="13"/>
      <c r="L21" s="13"/>
      <c r="M21" s="13"/>
      <c r="N21" s="13"/>
      <c r="O21" s="13"/>
    </row>
    <row r="22" spans="1:15" s="3" customFormat="1" ht="24.75" customHeight="1">
      <c r="A22" s="13"/>
      <c r="B22" s="13"/>
      <c r="C22" s="13"/>
      <c r="D22" s="13"/>
      <c r="E22" s="13"/>
      <c r="F22" s="13"/>
      <c r="G22" s="13"/>
      <c r="H22" s="13"/>
      <c r="I22" s="18"/>
      <c r="J22" s="13"/>
      <c r="K22" s="13"/>
      <c r="L22" s="13"/>
      <c r="M22" s="13"/>
      <c r="N22" s="13"/>
      <c r="O22" s="13"/>
    </row>
    <row r="23" spans="1:15" s="3" customFormat="1" ht="24.75" customHeight="1">
      <c r="A23" s="13"/>
      <c r="B23" s="13"/>
      <c r="C23" s="13"/>
      <c r="D23" s="13"/>
      <c r="E23" s="13"/>
      <c r="F23" s="13"/>
      <c r="G23" s="13"/>
      <c r="H23" s="13"/>
      <c r="I23" s="18"/>
      <c r="J23" s="13"/>
      <c r="K23" s="13"/>
      <c r="L23" s="13"/>
      <c r="M23" s="13"/>
      <c r="N23" s="13"/>
      <c r="O23" s="13"/>
    </row>
    <row r="24" spans="1:15" s="3" customFormat="1" ht="24.75" customHeight="1">
      <c r="A24" s="13"/>
      <c r="B24" s="13"/>
      <c r="C24" s="13"/>
      <c r="D24" s="13"/>
      <c r="E24" s="13"/>
      <c r="F24" s="13"/>
      <c r="G24" s="13"/>
      <c r="H24" s="13"/>
      <c r="I24" s="18"/>
      <c r="J24" s="13"/>
      <c r="K24" s="13"/>
      <c r="L24" s="13"/>
      <c r="M24" s="13"/>
      <c r="N24" s="13"/>
      <c r="O24" s="13"/>
    </row>
    <row r="25" spans="1:15" s="3" customFormat="1" ht="24.75" customHeight="1">
      <c r="A25" s="13"/>
      <c r="B25" s="13"/>
      <c r="C25" s="13"/>
      <c r="D25" s="13"/>
      <c r="E25" s="13"/>
      <c r="F25" s="13"/>
      <c r="G25" s="13"/>
      <c r="H25" s="13"/>
      <c r="I25" s="18"/>
      <c r="J25" s="13"/>
      <c r="K25" s="13"/>
      <c r="L25" s="13"/>
      <c r="M25" s="13"/>
      <c r="N25" s="13"/>
      <c r="O25" s="13"/>
    </row>
    <row r="26" spans="1:15" s="3" customFormat="1" ht="24.75" customHeight="1">
      <c r="A26" s="13"/>
      <c r="B26" s="13"/>
      <c r="C26" s="13"/>
      <c r="D26" s="13"/>
      <c r="E26" s="13"/>
      <c r="F26" s="13"/>
      <c r="G26" s="13"/>
      <c r="H26" s="13"/>
      <c r="I26" s="18"/>
      <c r="J26" s="13"/>
      <c r="K26" s="13"/>
      <c r="L26" s="13"/>
      <c r="M26" s="13"/>
      <c r="N26" s="13"/>
      <c r="O26" s="13"/>
    </row>
    <row r="27" spans="1:15" s="3" customFormat="1" ht="24.75" customHeight="1">
      <c r="A27" s="13"/>
      <c r="B27" s="13"/>
      <c r="C27" s="13"/>
      <c r="D27" s="13"/>
      <c r="E27" s="13"/>
      <c r="F27" s="13"/>
      <c r="G27" s="13"/>
      <c r="H27" s="13"/>
      <c r="I27" s="18"/>
      <c r="J27" s="13"/>
      <c r="K27" s="13"/>
      <c r="L27" s="13"/>
      <c r="M27" s="13"/>
      <c r="N27" s="13"/>
      <c r="O27" s="13"/>
    </row>
    <row r="28" spans="1:15" s="3" customFormat="1" ht="24.75" customHeight="1">
      <c r="A28" s="13"/>
      <c r="B28" s="13"/>
      <c r="C28" s="13"/>
      <c r="D28" s="13"/>
      <c r="E28" s="13"/>
      <c r="F28" s="13"/>
      <c r="G28" s="13"/>
      <c r="H28" s="13"/>
      <c r="I28" s="18"/>
      <c r="J28" s="13"/>
      <c r="K28" s="13"/>
      <c r="L28" s="13"/>
      <c r="M28" s="13"/>
      <c r="N28" s="13"/>
      <c r="O28" s="13"/>
    </row>
    <row r="29" spans="1:15" s="3" customFormat="1" ht="24.75" customHeight="1">
      <c r="A29" s="13"/>
      <c r="B29" s="13"/>
      <c r="C29" s="13"/>
      <c r="D29" s="13"/>
      <c r="E29" s="13"/>
      <c r="F29" s="13"/>
      <c r="G29" s="13"/>
      <c r="H29" s="13"/>
      <c r="I29" s="18"/>
      <c r="J29" s="13"/>
      <c r="K29" s="13"/>
      <c r="L29" s="13"/>
      <c r="M29" s="13"/>
      <c r="N29" s="13"/>
      <c r="O29" s="13"/>
    </row>
    <row r="30" spans="1:15" s="3" customFormat="1" ht="24.75" customHeight="1">
      <c r="A30" s="13"/>
      <c r="B30" s="13"/>
      <c r="C30" s="13"/>
      <c r="D30" s="13"/>
      <c r="E30" s="13"/>
      <c r="F30" s="13"/>
      <c r="G30" s="13"/>
      <c r="H30" s="13"/>
      <c r="I30" s="18"/>
      <c r="J30" s="13"/>
      <c r="K30" s="13"/>
      <c r="L30" s="13"/>
      <c r="M30" s="13"/>
      <c r="N30" s="13"/>
      <c r="O30" s="13"/>
    </row>
    <row r="31" spans="1:15" s="3" customFormat="1" ht="24.75" customHeight="1">
      <c r="A31" s="13"/>
      <c r="B31" s="13"/>
      <c r="C31" s="13"/>
      <c r="D31" s="13"/>
      <c r="E31" s="13"/>
      <c r="F31" s="13"/>
      <c r="G31" s="13"/>
      <c r="H31" s="13"/>
      <c r="I31" s="18"/>
      <c r="J31" s="13"/>
      <c r="K31" s="13"/>
      <c r="L31" s="13"/>
      <c r="M31" s="13"/>
      <c r="N31" s="13"/>
      <c r="O31" s="13"/>
    </row>
    <row r="32" spans="1:15" s="3" customFormat="1" ht="24.75" customHeight="1">
      <c r="A32" s="13"/>
      <c r="B32" s="13"/>
      <c r="C32" s="13"/>
      <c r="D32" s="13"/>
      <c r="E32" s="13"/>
      <c r="F32" s="13"/>
      <c r="G32" s="13"/>
      <c r="H32" s="13"/>
      <c r="I32" s="18"/>
      <c r="J32" s="13"/>
      <c r="K32" s="13"/>
      <c r="L32" s="13"/>
      <c r="M32" s="13"/>
      <c r="N32" s="13"/>
      <c r="O32" s="13"/>
    </row>
    <row r="33" spans="1:15" s="3" customFormat="1" ht="24.75" customHeight="1">
      <c r="A33" s="13"/>
      <c r="B33" s="13"/>
      <c r="C33" s="13"/>
      <c r="D33" s="13"/>
      <c r="E33" s="13"/>
      <c r="F33" s="13"/>
      <c r="G33" s="13"/>
      <c r="H33" s="13"/>
      <c r="I33" s="18"/>
      <c r="J33" s="13"/>
      <c r="K33" s="13"/>
      <c r="L33" s="13"/>
      <c r="M33" s="13"/>
      <c r="N33" s="13"/>
      <c r="O33" s="13"/>
    </row>
    <row r="34" spans="1:15" s="3" customFormat="1" ht="24.75" customHeight="1">
      <c r="A34" s="13"/>
      <c r="B34" s="13"/>
      <c r="C34" s="13"/>
      <c r="D34" s="13"/>
      <c r="E34" s="13"/>
      <c r="F34" s="13"/>
      <c r="G34" s="13"/>
      <c r="H34" s="13"/>
      <c r="I34" s="18"/>
      <c r="J34" s="13"/>
      <c r="K34" s="13"/>
      <c r="L34" s="13"/>
      <c r="M34" s="13"/>
      <c r="N34" s="13"/>
      <c r="O34" s="13"/>
    </row>
    <row r="35" spans="1:15" s="3" customFormat="1" ht="24.75" customHeight="1">
      <c r="A35" s="13"/>
      <c r="B35" s="13"/>
      <c r="C35" s="13"/>
      <c r="D35" s="13"/>
      <c r="E35" s="13"/>
      <c r="F35" s="13"/>
      <c r="G35" s="13"/>
      <c r="H35" s="13"/>
      <c r="I35" s="18"/>
      <c r="J35" s="13"/>
      <c r="K35" s="13"/>
      <c r="L35" s="13"/>
      <c r="M35" s="13"/>
      <c r="N35" s="13"/>
      <c r="O35" s="13"/>
    </row>
    <row r="36" spans="1:15" s="3" customFormat="1" ht="24.75" customHeight="1">
      <c r="A36" s="13"/>
      <c r="B36" s="13"/>
      <c r="C36" s="13"/>
      <c r="D36" s="13"/>
      <c r="E36" s="13"/>
      <c r="F36" s="13"/>
      <c r="G36" s="13"/>
      <c r="H36" s="13"/>
      <c r="I36" s="18"/>
      <c r="J36" s="13"/>
      <c r="K36" s="13"/>
      <c r="L36" s="13"/>
      <c r="M36" s="13"/>
      <c r="N36" s="13"/>
      <c r="O36" s="13"/>
    </row>
    <row r="37" spans="1:15" s="3" customFormat="1" ht="24.75" customHeight="1">
      <c r="A37" s="13"/>
      <c r="B37" s="13"/>
      <c r="C37" s="13"/>
      <c r="D37" s="13"/>
      <c r="E37" s="13"/>
      <c r="F37" s="13"/>
      <c r="G37" s="13"/>
      <c r="H37" s="13"/>
      <c r="I37" s="18"/>
      <c r="J37" s="13"/>
      <c r="K37" s="13"/>
      <c r="L37" s="13"/>
      <c r="M37" s="13"/>
      <c r="N37" s="13"/>
      <c r="O37" s="13"/>
    </row>
    <row r="38" spans="1:15" s="3" customFormat="1" ht="24.75" customHeight="1">
      <c r="A38" s="13"/>
      <c r="B38" s="13"/>
      <c r="C38" s="13"/>
      <c r="D38" s="13"/>
      <c r="E38" s="13"/>
      <c r="F38" s="13"/>
      <c r="G38" s="13"/>
      <c r="H38" s="13"/>
      <c r="I38" s="18"/>
      <c r="J38" s="13"/>
      <c r="K38" s="13"/>
      <c r="L38" s="13"/>
      <c r="M38" s="13"/>
      <c r="N38" s="13"/>
      <c r="O38" s="13"/>
    </row>
    <row r="39" spans="1:15" s="3" customFormat="1" ht="24.75" customHeight="1">
      <c r="A39" s="14"/>
      <c r="B39" s="14"/>
      <c r="C39" s="14"/>
      <c r="D39" s="14"/>
      <c r="E39" s="14"/>
      <c r="F39" s="14"/>
      <c r="G39" s="14"/>
      <c r="H39" s="14"/>
      <c r="I39" s="19"/>
      <c r="J39" s="14"/>
      <c r="K39" s="14"/>
      <c r="L39" s="14"/>
      <c r="M39" s="14"/>
      <c r="N39" s="14"/>
      <c r="O39" s="14"/>
    </row>
    <row r="40" spans="1:15" s="4" customFormat="1" ht="24.75" customHeight="1">
      <c r="A40" s="14"/>
      <c r="B40" s="14"/>
      <c r="C40" s="14"/>
      <c r="D40" s="14"/>
      <c r="E40" s="14"/>
      <c r="F40" s="14"/>
      <c r="G40" s="14"/>
      <c r="H40" s="14"/>
      <c r="I40" s="19"/>
      <c r="J40" s="14"/>
      <c r="K40" s="14"/>
      <c r="L40" s="14"/>
      <c r="M40" s="14"/>
      <c r="N40" s="14"/>
      <c r="O40" s="14"/>
    </row>
    <row r="41" spans="1:15" s="4" customFormat="1" ht="24.75" customHeight="1">
      <c r="A41" s="14"/>
      <c r="B41" s="14"/>
      <c r="C41" s="14"/>
      <c r="D41" s="14"/>
      <c r="E41" s="14"/>
      <c r="F41" s="14"/>
      <c r="G41" s="14"/>
      <c r="H41" s="14"/>
      <c r="I41" s="19"/>
      <c r="J41" s="14"/>
      <c r="K41" s="14"/>
      <c r="L41" s="14"/>
      <c r="M41" s="14"/>
      <c r="N41" s="14"/>
      <c r="O41" s="14"/>
    </row>
    <row r="42" spans="1:15" s="4" customFormat="1" ht="24.75" customHeight="1">
      <c r="A42" s="14"/>
      <c r="B42" s="14"/>
      <c r="C42" s="14"/>
      <c r="D42" s="14"/>
      <c r="E42" s="14"/>
      <c r="F42" s="14"/>
      <c r="G42" s="14"/>
      <c r="H42" s="14"/>
      <c r="I42" s="19"/>
      <c r="J42" s="14"/>
      <c r="K42" s="14"/>
      <c r="L42" s="14"/>
      <c r="M42" s="14"/>
      <c r="N42" s="14"/>
      <c r="O42" s="14"/>
    </row>
    <row r="43" s="5" customFormat="1" ht="24.75" customHeight="1">
      <c r="I43" s="20"/>
    </row>
    <row r="44" s="5" customFormat="1" ht="24.75" customHeight="1">
      <c r="I44" s="20"/>
    </row>
    <row r="45" s="5" customFormat="1" ht="24.75" customHeight="1">
      <c r="I45" s="20"/>
    </row>
    <row r="46" s="5" customFormat="1" ht="24.75" customHeight="1">
      <c r="I46" s="20"/>
    </row>
    <row r="47" s="5" customFormat="1" ht="24.75" customHeight="1">
      <c r="I47" s="20"/>
    </row>
    <row r="48" s="5" customFormat="1" ht="24.75" customHeight="1">
      <c r="I48" s="20"/>
    </row>
    <row r="49" s="5" customFormat="1" ht="24.75" customHeight="1">
      <c r="I49" s="20"/>
    </row>
    <row r="50" s="5" customFormat="1" ht="24.75" customHeight="1">
      <c r="I50" s="20"/>
    </row>
    <row r="51" s="5" customFormat="1" ht="24.75" customHeight="1">
      <c r="I51" s="20"/>
    </row>
    <row r="52" s="5" customFormat="1" ht="24.75" customHeight="1">
      <c r="I52" s="20"/>
    </row>
    <row r="53" s="5" customFormat="1" ht="24.75" customHeight="1">
      <c r="I53" s="20"/>
    </row>
    <row r="54" s="5" customFormat="1" ht="24.75" customHeight="1">
      <c r="I54" s="20"/>
    </row>
    <row r="55" s="5" customFormat="1" ht="24.75" customHeight="1">
      <c r="I55" s="20"/>
    </row>
    <row r="56" s="5" customFormat="1" ht="24.75" customHeight="1">
      <c r="I56" s="20"/>
    </row>
    <row r="57" s="5" customFormat="1" ht="24.75" customHeight="1">
      <c r="I57" s="20"/>
    </row>
    <row r="58" s="5" customFormat="1" ht="24.75" customHeight="1">
      <c r="I58" s="20"/>
    </row>
    <row r="59" s="5" customFormat="1" ht="24.75" customHeight="1">
      <c r="I59" s="20"/>
    </row>
    <row r="60" s="5" customFormat="1" ht="24.75" customHeight="1">
      <c r="I60" s="20"/>
    </row>
    <row r="61" s="5" customFormat="1" ht="24.75" customHeight="1">
      <c r="I61" s="20"/>
    </row>
    <row r="62" s="5" customFormat="1" ht="24.75" customHeight="1">
      <c r="I62" s="20"/>
    </row>
    <row r="63" s="5" customFormat="1" ht="24.75" customHeight="1">
      <c r="I63" s="20"/>
    </row>
    <row r="64" s="5" customFormat="1" ht="24.75" customHeight="1">
      <c r="I64" s="20"/>
    </row>
    <row r="65" s="5" customFormat="1" ht="24.75" customHeight="1">
      <c r="I65" s="20"/>
    </row>
    <row r="66" s="5" customFormat="1" ht="24.75" customHeight="1">
      <c r="I66" s="20"/>
    </row>
    <row r="67" s="5" customFormat="1" ht="24.75" customHeight="1">
      <c r="I67" s="20"/>
    </row>
    <row r="68" s="5" customFormat="1" ht="24.75" customHeight="1">
      <c r="I68" s="20"/>
    </row>
    <row r="69" s="5" customFormat="1" ht="24.75" customHeight="1">
      <c r="I69" s="20"/>
    </row>
    <row r="70" s="5" customFormat="1" ht="24.75" customHeight="1">
      <c r="I70" s="20"/>
    </row>
    <row r="71" s="5" customFormat="1" ht="24.75" customHeight="1">
      <c r="I71" s="20"/>
    </row>
    <row r="72" s="5" customFormat="1" ht="24.75" customHeight="1">
      <c r="I72" s="20"/>
    </row>
    <row r="73" s="5" customFormat="1" ht="24.75" customHeight="1">
      <c r="I73" s="20"/>
    </row>
    <row r="74" s="5" customFormat="1" ht="24.75" customHeight="1">
      <c r="I74" s="20"/>
    </row>
    <row r="75" s="5" customFormat="1" ht="24.75" customHeight="1">
      <c r="I75" s="20"/>
    </row>
    <row r="76" s="5" customFormat="1" ht="24.75" customHeight="1">
      <c r="I76" s="20"/>
    </row>
    <row r="77" s="5" customFormat="1" ht="24.75" customHeight="1">
      <c r="I77" s="20"/>
    </row>
    <row r="78" s="5" customFormat="1" ht="24.75" customHeight="1">
      <c r="I78" s="20"/>
    </row>
    <row r="79" s="5" customFormat="1" ht="24.75" customHeight="1">
      <c r="I79" s="20"/>
    </row>
    <row r="80" s="5" customFormat="1" ht="24.75" customHeight="1">
      <c r="I80" s="20"/>
    </row>
    <row r="81" s="5" customFormat="1" ht="24.75" customHeight="1">
      <c r="I81" s="20"/>
    </row>
    <row r="82" s="5" customFormat="1" ht="24.75" customHeight="1">
      <c r="I82" s="20"/>
    </row>
    <row r="83" s="5" customFormat="1" ht="24.75" customHeight="1">
      <c r="I83" s="20"/>
    </row>
    <row r="84" s="5" customFormat="1" ht="24.75" customHeight="1">
      <c r="I84" s="20"/>
    </row>
    <row r="85" s="5" customFormat="1" ht="24.75" customHeight="1">
      <c r="I85" s="20"/>
    </row>
    <row r="86" s="5" customFormat="1" ht="24.75" customHeight="1">
      <c r="I86" s="20"/>
    </row>
    <row r="87" s="5" customFormat="1" ht="11.25">
      <c r="I87" s="20"/>
    </row>
    <row r="88" s="5" customFormat="1" ht="11.25">
      <c r="I88" s="20"/>
    </row>
    <row r="89" s="5" customFormat="1" ht="11.25">
      <c r="I89" s="20"/>
    </row>
    <row r="90" s="5" customFormat="1" ht="11.25">
      <c r="I90" s="20"/>
    </row>
    <row r="91" s="5" customFormat="1" ht="11.25">
      <c r="I91" s="20"/>
    </row>
    <row r="92" s="5" customFormat="1" ht="11.25">
      <c r="I92" s="20"/>
    </row>
    <row r="93" s="5" customFormat="1" ht="11.25">
      <c r="I93" s="20"/>
    </row>
    <row r="94" s="5" customFormat="1" ht="11.25">
      <c r="I94" s="20"/>
    </row>
    <row r="95" s="5" customFormat="1" ht="11.25">
      <c r="I95" s="20"/>
    </row>
    <row r="96" s="5" customFormat="1" ht="11.25">
      <c r="I96" s="20"/>
    </row>
    <row r="97" s="5" customFormat="1" ht="11.25">
      <c r="I97" s="20"/>
    </row>
    <row r="98" s="5" customFormat="1" ht="11.25">
      <c r="I98" s="20"/>
    </row>
    <row r="99" s="5" customFormat="1" ht="11.25">
      <c r="I99" s="20"/>
    </row>
  </sheetData>
  <sheetProtection/>
  <mergeCells count="9">
    <mergeCell ref="A1:B1"/>
    <mergeCell ref="A2:O2"/>
    <mergeCell ref="C3:D3"/>
    <mergeCell ref="E3:F3"/>
    <mergeCell ref="H3:K3"/>
    <mergeCell ref="L3:O3"/>
    <mergeCell ref="A3:A4"/>
    <mergeCell ref="B3:B4"/>
    <mergeCell ref="G3:G4"/>
  </mergeCells>
  <printOptions/>
  <pageMargins left="0.75"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L19"/>
  <sheetViews>
    <sheetView zoomScaleSheetLayoutView="100" workbookViewId="0" topLeftCell="A1">
      <selection activeCell="K19" sqref="K19"/>
    </sheetView>
  </sheetViews>
  <sheetFormatPr defaultColWidth="7.00390625" defaultRowHeight="14.25"/>
  <cols>
    <col min="1" max="1" width="8.50390625" style="1" customWidth="1"/>
    <col min="2" max="9" width="7.00390625" style="1" customWidth="1"/>
    <col min="10" max="10" width="16.875" style="1" customWidth="1"/>
    <col min="11" max="11" width="9.00390625" style="1" customWidth="1"/>
    <col min="12" max="12" width="39.50390625" style="1" customWidth="1"/>
    <col min="13" max="16384" width="7.00390625" style="1" customWidth="1"/>
  </cols>
  <sheetData>
    <row r="1" spans="1:12" s="1" customFormat="1" ht="22.5">
      <c r="A1" s="227" t="s">
        <v>4</v>
      </c>
      <c r="B1" s="227"/>
      <c r="C1" s="227"/>
      <c r="D1" s="227"/>
      <c r="E1" s="227"/>
      <c r="F1" s="227"/>
      <c r="G1" s="227"/>
      <c r="H1" s="227"/>
      <c r="I1" s="227"/>
      <c r="J1" s="227"/>
      <c r="K1" s="227"/>
      <c r="L1" s="227"/>
    </row>
    <row r="2" spans="1:12" s="51" customFormat="1" ht="9" customHeight="1">
      <c r="A2" s="228" t="s">
        <v>5</v>
      </c>
      <c r="B2" s="228" t="s">
        <v>6</v>
      </c>
      <c r="C2" s="228"/>
      <c r="D2" s="228"/>
      <c r="E2" s="228"/>
      <c r="F2" s="228"/>
      <c r="G2" s="228"/>
      <c r="H2" s="228"/>
      <c r="I2" s="228"/>
      <c r="J2" s="228"/>
      <c r="K2" s="228" t="s">
        <v>7</v>
      </c>
      <c r="L2" s="228" t="s">
        <v>8</v>
      </c>
    </row>
    <row r="3" spans="1:12" s="1" customFormat="1" ht="11.25">
      <c r="A3" s="228"/>
      <c r="B3" s="228"/>
      <c r="C3" s="228"/>
      <c r="D3" s="228"/>
      <c r="E3" s="228"/>
      <c r="F3" s="228"/>
      <c r="G3" s="228"/>
      <c r="H3" s="228"/>
      <c r="I3" s="228"/>
      <c r="J3" s="228"/>
      <c r="K3" s="228"/>
      <c r="L3" s="228"/>
    </row>
    <row r="4" spans="1:12" s="225" customFormat="1" ht="24" customHeight="1">
      <c r="A4" s="229" t="s">
        <v>9</v>
      </c>
      <c r="B4" s="230" t="s">
        <v>10</v>
      </c>
      <c r="C4" s="230"/>
      <c r="D4" s="230"/>
      <c r="E4" s="230"/>
      <c r="F4" s="230"/>
      <c r="G4" s="230"/>
      <c r="H4" s="230"/>
      <c r="I4" s="230"/>
      <c r="J4" s="230"/>
      <c r="K4" s="229" t="s">
        <v>11</v>
      </c>
      <c r="L4" s="229"/>
    </row>
    <row r="5" spans="1:12" s="225" customFormat="1" ht="24" customHeight="1">
      <c r="A5" s="229" t="s">
        <v>12</v>
      </c>
      <c r="B5" s="230" t="s">
        <v>13</v>
      </c>
      <c r="C5" s="230"/>
      <c r="D5" s="230"/>
      <c r="E5" s="230"/>
      <c r="F5" s="230"/>
      <c r="G5" s="230"/>
      <c r="H5" s="230"/>
      <c r="I5" s="230"/>
      <c r="J5" s="230"/>
      <c r="K5" s="229" t="s">
        <v>11</v>
      </c>
      <c r="L5" s="233"/>
    </row>
    <row r="6" spans="1:12" s="225" customFormat="1" ht="24" customHeight="1">
      <c r="A6" s="229" t="s">
        <v>14</v>
      </c>
      <c r="B6" s="230" t="s">
        <v>15</v>
      </c>
      <c r="C6" s="230"/>
      <c r="D6" s="230"/>
      <c r="E6" s="230"/>
      <c r="F6" s="230"/>
      <c r="G6" s="230"/>
      <c r="H6" s="230"/>
      <c r="I6" s="230"/>
      <c r="J6" s="230"/>
      <c r="K6" s="229" t="s">
        <v>11</v>
      </c>
      <c r="L6" s="233"/>
    </row>
    <row r="7" spans="1:12" s="225" customFormat="1" ht="24" customHeight="1">
      <c r="A7" s="229" t="s">
        <v>16</v>
      </c>
      <c r="B7" s="230" t="s">
        <v>17</v>
      </c>
      <c r="C7" s="230"/>
      <c r="D7" s="230"/>
      <c r="E7" s="230"/>
      <c r="F7" s="230"/>
      <c r="G7" s="230"/>
      <c r="H7" s="230"/>
      <c r="I7" s="230"/>
      <c r="J7" s="230"/>
      <c r="K7" s="229" t="s">
        <v>11</v>
      </c>
      <c r="L7" s="230"/>
    </row>
    <row r="8" spans="1:12" s="225" customFormat="1" ht="24" customHeight="1">
      <c r="A8" s="229" t="s">
        <v>18</v>
      </c>
      <c r="B8" s="230" t="s">
        <v>19</v>
      </c>
      <c r="C8" s="230"/>
      <c r="D8" s="230"/>
      <c r="E8" s="230"/>
      <c r="F8" s="230"/>
      <c r="G8" s="230"/>
      <c r="H8" s="230"/>
      <c r="I8" s="230"/>
      <c r="J8" s="230"/>
      <c r="K8" s="229" t="s">
        <v>11</v>
      </c>
      <c r="L8" s="234"/>
    </row>
    <row r="9" spans="1:12" s="225" customFormat="1" ht="24" customHeight="1">
      <c r="A9" s="229" t="s">
        <v>20</v>
      </c>
      <c r="B9" s="230" t="s">
        <v>21</v>
      </c>
      <c r="C9" s="230"/>
      <c r="D9" s="230"/>
      <c r="E9" s="230"/>
      <c r="F9" s="230"/>
      <c r="G9" s="230"/>
      <c r="H9" s="230"/>
      <c r="I9" s="230"/>
      <c r="J9" s="230"/>
      <c r="K9" s="229" t="s">
        <v>11</v>
      </c>
      <c r="L9" s="234"/>
    </row>
    <row r="10" spans="1:12" s="225" customFormat="1" ht="24" customHeight="1">
      <c r="A10" s="229" t="s">
        <v>22</v>
      </c>
      <c r="B10" s="230" t="s">
        <v>23</v>
      </c>
      <c r="C10" s="230"/>
      <c r="D10" s="230"/>
      <c r="E10" s="230"/>
      <c r="F10" s="230"/>
      <c r="G10" s="230"/>
      <c r="H10" s="230"/>
      <c r="I10" s="230"/>
      <c r="J10" s="230"/>
      <c r="K10" s="229" t="s">
        <v>11</v>
      </c>
      <c r="L10" s="234"/>
    </row>
    <row r="11" spans="1:12" s="225" customFormat="1" ht="24" customHeight="1">
      <c r="A11" s="229" t="s">
        <v>24</v>
      </c>
      <c r="B11" s="230" t="s">
        <v>25</v>
      </c>
      <c r="C11" s="230"/>
      <c r="D11" s="230"/>
      <c r="E11" s="230"/>
      <c r="F11" s="230"/>
      <c r="G11" s="230"/>
      <c r="H11" s="230"/>
      <c r="I11" s="230"/>
      <c r="J11" s="230"/>
      <c r="K11" s="229" t="s">
        <v>11</v>
      </c>
      <c r="L11" s="234"/>
    </row>
    <row r="12" spans="1:12" s="225" customFormat="1" ht="24" customHeight="1">
      <c r="A12" s="229" t="s">
        <v>26</v>
      </c>
      <c r="B12" s="230" t="s">
        <v>27</v>
      </c>
      <c r="C12" s="230"/>
      <c r="D12" s="230"/>
      <c r="E12" s="230"/>
      <c r="F12" s="230"/>
      <c r="G12" s="230"/>
      <c r="H12" s="230"/>
      <c r="I12" s="230"/>
      <c r="J12" s="230"/>
      <c r="K12" s="229" t="s">
        <v>28</v>
      </c>
      <c r="L12" s="230" t="s">
        <v>29</v>
      </c>
    </row>
    <row r="13" spans="1:12" s="225" customFormat="1" ht="24" customHeight="1">
      <c r="A13" s="229" t="s">
        <v>30</v>
      </c>
      <c r="B13" s="230" t="s">
        <v>31</v>
      </c>
      <c r="C13" s="230"/>
      <c r="D13" s="230"/>
      <c r="E13" s="230"/>
      <c r="F13" s="230"/>
      <c r="G13" s="230"/>
      <c r="H13" s="230"/>
      <c r="I13" s="230"/>
      <c r="J13" s="230"/>
      <c r="K13" s="229" t="s">
        <v>11</v>
      </c>
      <c r="L13" s="230"/>
    </row>
    <row r="14" spans="1:12" s="225" customFormat="1" ht="24" customHeight="1">
      <c r="A14" s="229" t="s">
        <v>32</v>
      </c>
      <c r="B14" s="230" t="s">
        <v>33</v>
      </c>
      <c r="C14" s="230"/>
      <c r="D14" s="230"/>
      <c r="E14" s="230"/>
      <c r="F14" s="230"/>
      <c r="G14" s="230"/>
      <c r="H14" s="230"/>
      <c r="I14" s="230"/>
      <c r="J14" s="230"/>
      <c r="K14" s="229" t="s">
        <v>28</v>
      </c>
      <c r="L14" s="230" t="s">
        <v>34</v>
      </c>
    </row>
    <row r="15" spans="1:12" s="225" customFormat="1" ht="24" customHeight="1">
      <c r="A15" s="229" t="s">
        <v>35</v>
      </c>
      <c r="B15" s="231" t="s">
        <v>36</v>
      </c>
      <c r="C15" s="231"/>
      <c r="D15" s="231"/>
      <c r="E15" s="231"/>
      <c r="F15" s="231"/>
      <c r="G15" s="231"/>
      <c r="H15" s="231"/>
      <c r="I15" s="231"/>
      <c r="J15" s="231"/>
      <c r="K15" s="229" t="s">
        <v>11</v>
      </c>
      <c r="L15" s="230"/>
    </row>
    <row r="16" spans="1:12" s="1" customFormat="1" ht="24" customHeight="1">
      <c r="A16" s="229" t="s">
        <v>37</v>
      </c>
      <c r="B16" s="230" t="s">
        <v>38</v>
      </c>
      <c r="C16" s="230"/>
      <c r="D16" s="230"/>
      <c r="E16" s="230"/>
      <c r="F16" s="230"/>
      <c r="G16" s="230"/>
      <c r="H16" s="230"/>
      <c r="I16" s="230"/>
      <c r="J16" s="230"/>
      <c r="K16" s="229" t="s">
        <v>28</v>
      </c>
      <c r="L16" s="234" t="s">
        <v>39</v>
      </c>
    </row>
    <row r="17" spans="1:12" s="1" customFormat="1" ht="24" customHeight="1">
      <c r="A17" s="229" t="s">
        <v>40</v>
      </c>
      <c r="B17" s="230" t="s">
        <v>41</v>
      </c>
      <c r="C17" s="230"/>
      <c r="D17" s="230"/>
      <c r="E17" s="230"/>
      <c r="F17" s="230"/>
      <c r="G17" s="230"/>
      <c r="H17" s="230"/>
      <c r="I17" s="230"/>
      <c r="J17" s="230"/>
      <c r="K17" s="229" t="s">
        <v>28</v>
      </c>
      <c r="L17" s="234" t="s">
        <v>39</v>
      </c>
    </row>
    <row r="18" spans="1:12" s="1" customFormat="1" ht="24" customHeight="1">
      <c r="A18" s="229" t="s">
        <v>42</v>
      </c>
      <c r="B18" s="230" t="s">
        <v>43</v>
      </c>
      <c r="C18" s="230"/>
      <c r="D18" s="230"/>
      <c r="E18" s="230"/>
      <c r="F18" s="230"/>
      <c r="G18" s="230"/>
      <c r="H18" s="230"/>
      <c r="I18" s="230"/>
      <c r="J18" s="230"/>
      <c r="K18" s="229" t="s">
        <v>28</v>
      </c>
      <c r="L18" s="234" t="s">
        <v>39</v>
      </c>
    </row>
    <row r="19" spans="1:12" s="226" customFormat="1" ht="24" customHeight="1">
      <c r="A19" s="229" t="s">
        <v>44</v>
      </c>
      <c r="B19" s="232" t="s">
        <v>45</v>
      </c>
      <c r="C19" s="232"/>
      <c r="D19" s="232"/>
      <c r="E19" s="232"/>
      <c r="F19" s="232"/>
      <c r="G19" s="232"/>
      <c r="H19" s="232"/>
      <c r="I19" s="232"/>
      <c r="J19" s="232"/>
      <c r="K19" s="228" t="s">
        <v>11</v>
      </c>
      <c r="L19" s="228"/>
    </row>
  </sheetData>
  <sheetProtection/>
  <mergeCells count="21">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A3"/>
    <mergeCell ref="K2:K3"/>
    <mergeCell ref="L2:L3"/>
    <mergeCell ref="B2:J3"/>
  </mergeCells>
  <printOptions/>
  <pageMargins left="0.39" right="0.3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A1:F45"/>
  <sheetViews>
    <sheetView zoomScaleSheetLayoutView="100" workbookViewId="0" topLeftCell="A31">
      <selection activeCell="E48" sqref="E48"/>
    </sheetView>
  </sheetViews>
  <sheetFormatPr defaultColWidth="6.875" defaultRowHeight="12.75" customHeight="1"/>
  <cols>
    <col min="1" max="1" width="30.375" style="1" customWidth="1"/>
    <col min="2" max="2" width="11.75390625" style="186" customWidth="1"/>
    <col min="3" max="3" width="23.375" style="1" customWidth="1"/>
    <col min="4" max="4" width="13.875" style="186" customWidth="1"/>
    <col min="5" max="5" width="27.125" style="1" customWidth="1"/>
    <col min="6" max="6" width="13.875" style="186" customWidth="1"/>
    <col min="7" max="16384" width="6.875" style="1" customWidth="1"/>
  </cols>
  <sheetData>
    <row r="1" spans="1:6" s="1" customFormat="1" ht="13.5" customHeight="1">
      <c r="A1" s="95" t="s">
        <v>9</v>
      </c>
      <c r="B1" s="187"/>
      <c r="C1" s="96"/>
      <c r="D1" s="187"/>
      <c r="E1" s="96"/>
      <c r="F1" s="188"/>
    </row>
    <row r="2" spans="1:6" s="1" customFormat="1" ht="16.5" customHeight="1">
      <c r="A2" s="189" t="s">
        <v>10</v>
      </c>
      <c r="B2" s="223"/>
      <c r="C2" s="189"/>
      <c r="D2" s="223"/>
      <c r="E2" s="189"/>
      <c r="F2" s="223"/>
    </row>
    <row r="3" spans="1:6" s="1" customFormat="1" ht="15" customHeight="1">
      <c r="A3" s="100"/>
      <c r="B3" s="224"/>
      <c r="C3" s="101"/>
      <c r="D3" s="191"/>
      <c r="E3" s="102"/>
      <c r="F3" s="187" t="s">
        <v>46</v>
      </c>
    </row>
    <row r="4" spans="1:6" s="1" customFormat="1" ht="18.75" customHeight="1">
      <c r="A4" s="103" t="s">
        <v>47</v>
      </c>
      <c r="B4" s="193"/>
      <c r="C4" s="103" t="s">
        <v>48</v>
      </c>
      <c r="D4" s="193"/>
      <c r="E4" s="103"/>
      <c r="F4" s="193"/>
    </row>
    <row r="5" spans="1:6" s="1" customFormat="1" ht="18.75" customHeight="1">
      <c r="A5" s="103" t="s">
        <v>49</v>
      </c>
      <c r="B5" s="193" t="s">
        <v>50</v>
      </c>
      <c r="C5" s="103" t="s">
        <v>51</v>
      </c>
      <c r="D5" s="194" t="s">
        <v>50</v>
      </c>
      <c r="E5" s="103" t="s">
        <v>52</v>
      </c>
      <c r="F5" s="193" t="s">
        <v>50</v>
      </c>
    </row>
    <row r="6" spans="1:6" s="1" customFormat="1" ht="18.75" customHeight="1">
      <c r="A6" s="195" t="s">
        <v>53</v>
      </c>
      <c r="B6" s="124">
        <f>B7+B12+B13+B15+B16+B17</f>
        <v>5937.7064</v>
      </c>
      <c r="C6" s="195" t="s">
        <v>53</v>
      </c>
      <c r="D6" s="124">
        <f>SUM(D7:D34)</f>
        <v>5937.7064</v>
      </c>
      <c r="E6" s="65" t="s">
        <v>53</v>
      </c>
      <c r="F6" s="124">
        <f>F7+F12+F23+F24+F25</f>
        <v>5937.7064</v>
      </c>
    </row>
    <row r="7" spans="1:6" s="1" customFormat="1" ht="18.75" customHeight="1">
      <c r="A7" s="105" t="s">
        <v>54</v>
      </c>
      <c r="B7" s="124">
        <f>B8+B10+B11</f>
        <v>5937.7064</v>
      </c>
      <c r="C7" s="195" t="s">
        <v>55</v>
      </c>
      <c r="D7" s="196">
        <v>4725.1664</v>
      </c>
      <c r="E7" s="65" t="s">
        <v>56</v>
      </c>
      <c r="F7" s="124">
        <f>SUM(F8:F11)</f>
        <v>5667.7064</v>
      </c>
    </row>
    <row r="8" spans="1:6" s="1" customFormat="1" ht="18.75" customHeight="1">
      <c r="A8" s="105" t="s">
        <v>57</v>
      </c>
      <c r="B8" s="196">
        <v>5937.7064</v>
      </c>
      <c r="C8" s="195" t="s">
        <v>58</v>
      </c>
      <c r="D8" s="196"/>
      <c r="E8" s="65" t="s">
        <v>59</v>
      </c>
      <c r="F8" s="196">
        <v>1227.65</v>
      </c>
    </row>
    <row r="9" spans="1:6" s="1" customFormat="1" ht="18.75" customHeight="1">
      <c r="A9" s="197" t="s">
        <v>60</v>
      </c>
      <c r="B9" s="196">
        <v>4435.9864</v>
      </c>
      <c r="C9" s="195" t="s">
        <v>61</v>
      </c>
      <c r="D9" s="196"/>
      <c r="E9" s="65" t="s">
        <v>62</v>
      </c>
      <c r="F9" s="196">
        <v>397.1164</v>
      </c>
    </row>
    <row r="10" spans="1:6" s="1" customFormat="1" ht="18.75" customHeight="1">
      <c r="A10" s="105" t="s">
        <v>63</v>
      </c>
      <c r="B10" s="196"/>
      <c r="C10" s="195" t="s">
        <v>64</v>
      </c>
      <c r="D10" s="196"/>
      <c r="E10" s="65" t="s">
        <v>65</v>
      </c>
      <c r="F10" s="196">
        <v>4042.94</v>
      </c>
    </row>
    <row r="11" spans="1:6" s="1" customFormat="1" ht="18.75" customHeight="1">
      <c r="A11" s="105" t="s">
        <v>66</v>
      </c>
      <c r="B11" s="196"/>
      <c r="C11" s="195" t="s">
        <v>67</v>
      </c>
      <c r="D11" s="196"/>
      <c r="E11" s="65" t="s">
        <v>68</v>
      </c>
      <c r="F11" s="196"/>
    </row>
    <row r="12" spans="1:6" s="1" customFormat="1" ht="18.75" customHeight="1">
      <c r="A12" s="105" t="s">
        <v>69</v>
      </c>
      <c r="B12" s="196"/>
      <c r="C12" s="195" t="s">
        <v>70</v>
      </c>
      <c r="D12" s="196"/>
      <c r="E12" s="65" t="s">
        <v>71</v>
      </c>
      <c r="F12" s="124">
        <f>SUM(F13:F22)</f>
        <v>270</v>
      </c>
    </row>
    <row r="13" spans="1:6" s="1" customFormat="1" ht="18.75" customHeight="1">
      <c r="A13" s="105" t="s">
        <v>72</v>
      </c>
      <c r="B13" s="196"/>
      <c r="C13" s="195" t="s">
        <v>73</v>
      </c>
      <c r="D13" s="196"/>
      <c r="E13" s="65" t="s">
        <v>59</v>
      </c>
      <c r="F13" s="196"/>
    </row>
    <row r="14" spans="1:6" s="1" customFormat="1" ht="18.75" customHeight="1">
      <c r="A14" s="105" t="s">
        <v>74</v>
      </c>
      <c r="B14" s="196"/>
      <c r="C14" s="195" t="s">
        <v>75</v>
      </c>
      <c r="D14" s="196">
        <v>1212.54</v>
      </c>
      <c r="E14" s="65" t="s">
        <v>62</v>
      </c>
      <c r="F14" s="196"/>
    </row>
    <row r="15" spans="1:6" s="1" customFormat="1" ht="18.75" customHeight="1">
      <c r="A15" s="105" t="s">
        <v>76</v>
      </c>
      <c r="B15" s="196"/>
      <c r="C15" s="195" t="s">
        <v>77</v>
      </c>
      <c r="D15" s="196"/>
      <c r="E15" s="65" t="s">
        <v>78</v>
      </c>
      <c r="F15" s="196"/>
    </row>
    <row r="16" spans="1:6" s="1" customFormat="1" ht="18.75" customHeight="1">
      <c r="A16" s="197" t="s">
        <v>79</v>
      </c>
      <c r="B16" s="196"/>
      <c r="C16" s="195" t="s">
        <v>80</v>
      </c>
      <c r="D16" s="196"/>
      <c r="E16" s="65" t="s">
        <v>81</v>
      </c>
      <c r="F16" s="196"/>
    </row>
    <row r="17" spans="1:6" s="1" customFormat="1" ht="18.75" customHeight="1">
      <c r="A17" s="197" t="s">
        <v>82</v>
      </c>
      <c r="B17" s="196"/>
      <c r="C17" s="195" t="s">
        <v>83</v>
      </c>
      <c r="D17" s="196"/>
      <c r="E17" s="65" t="s">
        <v>84</v>
      </c>
      <c r="F17" s="196"/>
    </row>
    <row r="18" spans="1:6" s="1" customFormat="1" ht="18.75" customHeight="1">
      <c r="A18" s="197"/>
      <c r="B18" s="199"/>
      <c r="C18" s="195" t="s">
        <v>85</v>
      </c>
      <c r="D18" s="196"/>
      <c r="E18" s="65" t="s">
        <v>86</v>
      </c>
      <c r="F18" s="196">
        <v>10</v>
      </c>
    </row>
    <row r="19" spans="1:6" s="1" customFormat="1" ht="18.75" customHeight="1">
      <c r="A19" s="112"/>
      <c r="B19" s="200"/>
      <c r="C19" s="195" t="s">
        <v>87</v>
      </c>
      <c r="D19" s="196"/>
      <c r="E19" s="65" t="s">
        <v>88</v>
      </c>
      <c r="F19" s="196"/>
    </row>
    <row r="20" spans="1:6" s="1" customFormat="1" ht="18.75" customHeight="1">
      <c r="A20" s="112"/>
      <c r="B20" s="199"/>
      <c r="C20" s="195" t="s">
        <v>89</v>
      </c>
      <c r="D20" s="196"/>
      <c r="E20" s="65" t="s">
        <v>90</v>
      </c>
      <c r="F20" s="196">
        <v>260</v>
      </c>
    </row>
    <row r="21" spans="1:6" s="1" customFormat="1" ht="18.75" customHeight="1">
      <c r="A21" s="82"/>
      <c r="B21" s="199"/>
      <c r="C21" s="195" t="s">
        <v>91</v>
      </c>
      <c r="D21" s="196"/>
      <c r="E21" s="65" t="s">
        <v>92</v>
      </c>
      <c r="F21" s="196"/>
    </row>
    <row r="22" spans="1:6" s="1" customFormat="1" ht="18.75" customHeight="1">
      <c r="A22" s="82"/>
      <c r="B22" s="199"/>
      <c r="C22" s="195" t="s">
        <v>93</v>
      </c>
      <c r="D22" s="196"/>
      <c r="E22" s="65" t="s">
        <v>94</v>
      </c>
      <c r="F22" s="196"/>
    </row>
    <row r="23" spans="1:6" s="1" customFormat="1" ht="18.75" customHeight="1">
      <c r="A23" s="201"/>
      <c r="B23" s="199"/>
      <c r="C23" s="195" t="s">
        <v>95</v>
      </c>
      <c r="D23" s="196"/>
      <c r="E23" s="114" t="s">
        <v>96</v>
      </c>
      <c r="F23" s="196"/>
    </row>
    <row r="24" spans="1:6" s="1" customFormat="1" ht="18.75" customHeight="1">
      <c r="A24" s="201"/>
      <c r="B24" s="199"/>
      <c r="C24" s="195" t="s">
        <v>97</v>
      </c>
      <c r="D24" s="196"/>
      <c r="E24" s="114" t="s">
        <v>98</v>
      </c>
      <c r="F24" s="196"/>
    </row>
    <row r="25" spans="1:6" s="1" customFormat="1" ht="18.75" customHeight="1">
      <c r="A25" s="201"/>
      <c r="B25" s="199"/>
      <c r="C25" s="195" t="s">
        <v>99</v>
      </c>
      <c r="D25" s="196"/>
      <c r="E25" s="114" t="s">
        <v>100</v>
      </c>
      <c r="F25" s="196"/>
    </row>
    <row r="26" spans="1:6" s="1" customFormat="1" ht="18.75" customHeight="1">
      <c r="A26" s="201"/>
      <c r="B26" s="199"/>
      <c r="C26" s="195" t="s">
        <v>101</v>
      </c>
      <c r="D26" s="196"/>
      <c r="E26" s="114"/>
      <c r="F26" s="196"/>
    </row>
    <row r="27" spans="1:6" s="1" customFormat="1" ht="18.75" customHeight="1">
      <c r="A27" s="82"/>
      <c r="B27" s="200"/>
      <c r="C27" s="195" t="s">
        <v>102</v>
      </c>
      <c r="D27" s="196"/>
      <c r="E27" s="65"/>
      <c r="F27" s="196"/>
    </row>
    <row r="28" spans="1:6" s="1" customFormat="1" ht="18.75" customHeight="1">
      <c r="A28" s="201"/>
      <c r="B28" s="199"/>
      <c r="C28" s="195" t="s">
        <v>103</v>
      </c>
      <c r="D28" s="196"/>
      <c r="E28" s="65"/>
      <c r="F28" s="196"/>
    </row>
    <row r="29" spans="1:6" s="1" customFormat="1" ht="18.75" customHeight="1">
      <c r="A29" s="82"/>
      <c r="B29" s="200"/>
      <c r="C29" s="195" t="s">
        <v>104</v>
      </c>
      <c r="D29" s="196"/>
      <c r="E29" s="65"/>
      <c r="F29" s="196"/>
    </row>
    <row r="30" spans="1:6" s="1" customFormat="1" ht="18.75" customHeight="1">
      <c r="A30" s="82"/>
      <c r="B30" s="199"/>
      <c r="C30" s="195" t="s">
        <v>105</v>
      </c>
      <c r="D30" s="196"/>
      <c r="E30" s="65"/>
      <c r="F30" s="196"/>
    </row>
    <row r="31" spans="1:6" s="1" customFormat="1" ht="18.75" customHeight="1">
      <c r="A31" s="82"/>
      <c r="B31" s="199"/>
      <c r="C31" s="195" t="s">
        <v>106</v>
      </c>
      <c r="D31" s="196"/>
      <c r="E31" s="65"/>
      <c r="F31" s="196"/>
    </row>
    <row r="32" spans="1:6" s="1" customFormat="1" ht="18.75" customHeight="1">
      <c r="A32" s="82"/>
      <c r="B32" s="199"/>
      <c r="C32" s="195" t="s">
        <v>107</v>
      </c>
      <c r="D32" s="196"/>
      <c r="E32" s="65"/>
      <c r="F32" s="196"/>
    </row>
    <row r="33" spans="1:6" s="1" customFormat="1" ht="18.75" customHeight="1">
      <c r="A33" s="82"/>
      <c r="B33" s="199"/>
      <c r="C33" s="195" t="s">
        <v>108</v>
      </c>
      <c r="D33" s="196"/>
      <c r="E33" s="65"/>
      <c r="F33" s="196"/>
    </row>
    <row r="34" spans="1:6" s="1" customFormat="1" ht="18.75" customHeight="1">
      <c r="A34" s="82"/>
      <c r="B34" s="199"/>
      <c r="C34" s="195" t="s">
        <v>109</v>
      </c>
      <c r="D34" s="196"/>
      <c r="E34" s="65"/>
      <c r="F34" s="196"/>
    </row>
    <row r="35" spans="1:6" s="1" customFormat="1" ht="18.75" customHeight="1">
      <c r="A35" s="82"/>
      <c r="B35" s="199"/>
      <c r="C35" s="65"/>
      <c r="D35" s="196"/>
      <c r="E35" s="65"/>
      <c r="F35" s="196"/>
    </row>
    <row r="36" spans="1:6" s="1" customFormat="1" ht="18.75" customHeight="1">
      <c r="A36" s="82"/>
      <c r="B36" s="199"/>
      <c r="C36" s="107"/>
      <c r="D36" s="88"/>
      <c r="E36" s="65"/>
      <c r="F36" s="196"/>
    </row>
    <row r="37" spans="1:6" s="1" customFormat="1" ht="18.75" customHeight="1">
      <c r="A37" s="82"/>
      <c r="B37" s="199"/>
      <c r="C37" s="107"/>
      <c r="D37" s="88"/>
      <c r="E37" s="65"/>
      <c r="F37" s="202"/>
    </row>
    <row r="38" spans="1:6" s="1" customFormat="1" ht="18.75" customHeight="1">
      <c r="A38" s="104" t="s">
        <v>110</v>
      </c>
      <c r="B38" s="149">
        <f>SUM(B6,B18)</f>
        <v>5937.7064</v>
      </c>
      <c r="C38" s="104" t="s">
        <v>111</v>
      </c>
      <c r="D38" s="149">
        <f>SUM(D6,D35)</f>
        <v>5937.7064</v>
      </c>
      <c r="E38" s="104" t="s">
        <v>111</v>
      </c>
      <c r="F38" s="204">
        <f>SUM(F6,F26)</f>
        <v>5937.7064</v>
      </c>
    </row>
    <row r="39" spans="1:6" s="1" customFormat="1" ht="18.75" customHeight="1">
      <c r="A39" s="198" t="s">
        <v>112</v>
      </c>
      <c r="B39" s="199"/>
      <c r="C39" s="197" t="s">
        <v>113</v>
      </c>
      <c r="D39" s="88">
        <f>SUM(B45)-SUM(D38)-SUM(D40)</f>
        <v>0</v>
      </c>
      <c r="E39" s="197" t="s">
        <v>113</v>
      </c>
      <c r="F39" s="202">
        <f>D39</f>
        <v>0</v>
      </c>
    </row>
    <row r="40" spans="1:6" s="1" customFormat="1" ht="18.75" customHeight="1">
      <c r="A40" s="198" t="s">
        <v>114</v>
      </c>
      <c r="B40" s="199"/>
      <c r="C40" s="65" t="s">
        <v>115</v>
      </c>
      <c r="D40" s="196"/>
      <c r="E40" s="65" t="s">
        <v>115</v>
      </c>
      <c r="F40" s="196"/>
    </row>
    <row r="41" spans="1:6" s="1" customFormat="1" ht="18.75" customHeight="1">
      <c r="A41" s="198" t="s">
        <v>116</v>
      </c>
      <c r="B41" s="199"/>
      <c r="C41" s="206"/>
      <c r="D41" s="88"/>
      <c r="E41" s="82"/>
      <c r="F41" s="88"/>
    </row>
    <row r="42" spans="1:6" s="1" customFormat="1" ht="18.75" customHeight="1">
      <c r="A42" s="198" t="s">
        <v>117</v>
      </c>
      <c r="B42" s="199"/>
      <c r="C42" s="206"/>
      <c r="D42" s="88"/>
      <c r="E42" s="82"/>
      <c r="F42" s="88"/>
    </row>
    <row r="43" spans="1:6" s="1" customFormat="1" ht="18.75" customHeight="1">
      <c r="A43" s="198" t="s">
        <v>118</v>
      </c>
      <c r="B43" s="199"/>
      <c r="C43" s="206"/>
      <c r="D43" s="88"/>
      <c r="E43" s="82"/>
      <c r="F43" s="88"/>
    </row>
    <row r="44" spans="1:6" s="1" customFormat="1" ht="18.75" customHeight="1">
      <c r="A44" s="82"/>
      <c r="B44" s="199"/>
      <c r="C44" s="82"/>
      <c r="D44" s="88"/>
      <c r="E44" s="82"/>
      <c r="F44" s="88"/>
    </row>
    <row r="45" spans="1:6" s="1" customFormat="1" ht="18.75" customHeight="1">
      <c r="A45" s="103" t="s">
        <v>119</v>
      </c>
      <c r="B45" s="149">
        <f aca="true" t="shared" si="0" ref="B45:F45">SUM(B38,B39,B40)</f>
        <v>5937.7064</v>
      </c>
      <c r="C45" s="207" t="s">
        <v>120</v>
      </c>
      <c r="D45" s="203">
        <f t="shared" si="0"/>
        <v>5937.7064</v>
      </c>
      <c r="E45" s="103" t="s">
        <v>120</v>
      </c>
      <c r="F45" s="204">
        <f t="shared" si="0"/>
        <v>5937.7064</v>
      </c>
    </row>
  </sheetData>
  <sheetProtection/>
  <mergeCells count="4">
    <mergeCell ref="A2:F2"/>
    <mergeCell ref="A3:B3"/>
    <mergeCell ref="A4:B4"/>
    <mergeCell ref="C4:F4"/>
  </mergeCells>
  <printOptions/>
  <pageMargins left="0.75" right="0.75" top="1" bottom="1" header="0.51" footer="0.51"/>
  <pageSetup orientation="landscape" paperSize="9"/>
</worksheet>
</file>

<file path=xl/worksheets/sheet4.xml><?xml version="1.0" encoding="utf-8"?>
<worksheet xmlns="http://schemas.openxmlformats.org/spreadsheetml/2006/main" xmlns:r="http://schemas.openxmlformats.org/officeDocument/2006/relationships">
  <dimension ref="A1:P21"/>
  <sheetViews>
    <sheetView zoomScaleSheetLayoutView="100" workbookViewId="0" topLeftCell="A1">
      <selection activeCell="H11" sqref="H11"/>
    </sheetView>
  </sheetViews>
  <sheetFormatPr defaultColWidth="6.875" defaultRowHeight="12.75" customHeight="1"/>
  <cols>
    <col min="1" max="1" width="10.25390625" style="1" customWidth="1"/>
    <col min="2" max="2" width="32.875" style="1" customWidth="1"/>
    <col min="3" max="3" width="9.50390625" style="6" customWidth="1"/>
    <col min="4" max="4" width="9.625" style="6" customWidth="1"/>
    <col min="5" max="5" width="8.25390625" style="1" customWidth="1"/>
    <col min="6" max="6" width="8.50390625" style="1" customWidth="1"/>
    <col min="7" max="7" width="5.25390625" style="1" customWidth="1"/>
    <col min="8" max="8" width="5.875" style="1" customWidth="1"/>
    <col min="9" max="9" width="5.00390625" style="1" customWidth="1"/>
    <col min="10" max="10" width="5.50390625" style="1" customWidth="1"/>
    <col min="11" max="11" width="5.625" style="1" customWidth="1"/>
    <col min="12" max="12" width="6.125" style="1" customWidth="1"/>
    <col min="13" max="13" width="5.375" style="1" customWidth="1"/>
    <col min="14" max="14" width="7.00390625" style="1" customWidth="1"/>
    <col min="15" max="15" width="4.25390625" style="1" customWidth="1"/>
    <col min="16" max="16" width="8.00390625" style="1" customWidth="1"/>
    <col min="17" max="16384" width="6.875" style="1" customWidth="1"/>
  </cols>
  <sheetData>
    <row r="1" spans="1:4" s="1" customFormat="1" ht="29.25" customHeight="1">
      <c r="A1" s="1" t="s">
        <v>12</v>
      </c>
      <c r="C1" s="6"/>
      <c r="D1" s="6"/>
    </row>
    <row r="2" spans="1:16" s="1" customFormat="1" ht="35.25" customHeight="1">
      <c r="A2" s="52" t="s">
        <v>13</v>
      </c>
      <c r="B2" s="52"/>
      <c r="C2" s="87"/>
      <c r="D2" s="87"/>
      <c r="E2" s="52"/>
      <c r="F2" s="52"/>
      <c r="G2" s="52"/>
      <c r="H2" s="52"/>
      <c r="I2" s="52"/>
      <c r="J2" s="52"/>
      <c r="K2" s="52"/>
      <c r="L2" s="52"/>
      <c r="M2" s="52"/>
      <c r="N2" s="52"/>
      <c r="O2" s="52"/>
      <c r="P2" s="83"/>
    </row>
    <row r="3" spans="3:15" s="1" customFormat="1" ht="21.75" customHeight="1">
      <c r="C3" s="6"/>
      <c r="D3" s="6"/>
      <c r="M3" s="5" t="s">
        <v>46</v>
      </c>
      <c r="N3" s="5"/>
      <c r="O3" s="5"/>
    </row>
    <row r="4" spans="1:15" s="1" customFormat="1" ht="18" customHeight="1">
      <c r="A4" s="85" t="s">
        <v>121</v>
      </c>
      <c r="B4" s="85" t="s">
        <v>122</v>
      </c>
      <c r="C4" s="199" t="s">
        <v>123</v>
      </c>
      <c r="D4" s="199" t="s">
        <v>124</v>
      </c>
      <c r="E4" s="85"/>
      <c r="F4" s="85"/>
      <c r="G4" s="85"/>
      <c r="H4" s="85"/>
      <c r="I4" s="85"/>
      <c r="J4" s="85"/>
      <c r="K4" s="85"/>
      <c r="L4" s="85"/>
      <c r="M4" s="85"/>
      <c r="N4" s="85"/>
      <c r="O4" s="69" t="s">
        <v>125</v>
      </c>
    </row>
    <row r="5" spans="1:15" s="1" customFormat="1" ht="30" customHeight="1">
      <c r="A5" s="85"/>
      <c r="B5" s="85"/>
      <c r="C5" s="199"/>
      <c r="D5" s="196" t="s">
        <v>126</v>
      </c>
      <c r="E5" s="53" t="s">
        <v>127</v>
      </c>
      <c r="F5" s="53"/>
      <c r="G5" s="53" t="s">
        <v>128</v>
      </c>
      <c r="H5" s="53" t="s">
        <v>129</v>
      </c>
      <c r="I5" s="53" t="s">
        <v>130</v>
      </c>
      <c r="J5" s="53" t="s">
        <v>131</v>
      </c>
      <c r="K5" s="53" t="s">
        <v>132</v>
      </c>
      <c r="L5" s="53" t="s">
        <v>112</v>
      </c>
      <c r="M5" s="53" t="s">
        <v>116</v>
      </c>
      <c r="N5" s="53" t="s">
        <v>133</v>
      </c>
      <c r="O5" s="70"/>
    </row>
    <row r="6" spans="1:15" s="1" customFormat="1" ht="52.5" customHeight="1">
      <c r="A6" s="85"/>
      <c r="B6" s="85"/>
      <c r="C6" s="199"/>
      <c r="D6" s="196"/>
      <c r="E6" s="53" t="s">
        <v>134</v>
      </c>
      <c r="F6" s="53" t="s">
        <v>135</v>
      </c>
      <c r="G6" s="53"/>
      <c r="H6" s="53"/>
      <c r="I6" s="53"/>
      <c r="J6" s="53"/>
      <c r="K6" s="53"/>
      <c r="L6" s="53"/>
      <c r="M6" s="53"/>
      <c r="N6" s="53"/>
      <c r="O6" s="71"/>
    </row>
    <row r="7" spans="1:15" s="1" customFormat="1" ht="18" customHeight="1">
      <c r="A7" s="80" t="s">
        <v>136</v>
      </c>
      <c r="B7" s="80" t="s">
        <v>136</v>
      </c>
      <c r="C7" s="215">
        <v>1</v>
      </c>
      <c r="D7" s="215">
        <v>2</v>
      </c>
      <c r="E7" s="80">
        <v>3</v>
      </c>
      <c r="F7" s="80">
        <v>4</v>
      </c>
      <c r="G7" s="80">
        <v>5</v>
      </c>
      <c r="H7" s="80">
        <v>6</v>
      </c>
      <c r="I7" s="80">
        <v>7</v>
      </c>
      <c r="J7" s="80">
        <v>8</v>
      </c>
      <c r="K7" s="80">
        <v>9</v>
      </c>
      <c r="L7" s="80">
        <v>10</v>
      </c>
      <c r="M7" s="80">
        <v>11</v>
      </c>
      <c r="N7" s="80">
        <v>12</v>
      </c>
      <c r="O7" s="80">
        <v>13</v>
      </c>
    </row>
    <row r="8" spans="1:15" s="5" customFormat="1" ht="18" customHeight="1">
      <c r="A8" s="154" t="s">
        <v>126</v>
      </c>
      <c r="B8" s="154" t="s">
        <v>137</v>
      </c>
      <c r="C8" s="216">
        <v>5937.7064</v>
      </c>
      <c r="D8" s="216">
        <v>5937.7064</v>
      </c>
      <c r="E8" s="61">
        <v>4435.9864</v>
      </c>
      <c r="F8" s="61">
        <v>4435.9864</v>
      </c>
      <c r="G8" s="65"/>
      <c r="H8" s="65"/>
      <c r="I8" s="65"/>
      <c r="J8" s="65"/>
      <c r="K8" s="65"/>
      <c r="L8" s="65"/>
      <c r="M8" s="65"/>
      <c r="N8" s="65"/>
      <c r="O8" s="65"/>
    </row>
    <row r="9" spans="1:15" s="5" customFormat="1" ht="18" customHeight="1">
      <c r="A9" s="210">
        <v>171001</v>
      </c>
      <c r="B9" s="10" t="s">
        <v>138</v>
      </c>
      <c r="C9" s="216">
        <v>4725.1664</v>
      </c>
      <c r="D9" s="216">
        <v>4725.1664</v>
      </c>
      <c r="E9" s="61">
        <v>4435.9864</v>
      </c>
      <c r="F9" s="61">
        <v>4435.9864</v>
      </c>
      <c r="G9" s="65"/>
      <c r="H9" s="65"/>
      <c r="I9" s="65"/>
      <c r="J9" s="65"/>
      <c r="K9" s="65"/>
      <c r="L9" s="65"/>
      <c r="M9" s="65"/>
      <c r="N9" s="65"/>
      <c r="O9" s="65"/>
    </row>
    <row r="10" spans="1:15" s="5" customFormat="1" ht="18" customHeight="1">
      <c r="A10" s="210">
        <v>117002</v>
      </c>
      <c r="B10" s="11" t="s">
        <v>139</v>
      </c>
      <c r="C10" s="216">
        <v>306.84</v>
      </c>
      <c r="D10" s="216">
        <v>306.84</v>
      </c>
      <c r="E10" s="61"/>
      <c r="F10" s="61"/>
      <c r="G10" s="65"/>
      <c r="H10" s="65"/>
      <c r="I10" s="65"/>
      <c r="J10" s="65"/>
      <c r="K10" s="65"/>
      <c r="L10" s="65"/>
      <c r="M10" s="65"/>
      <c r="N10" s="65"/>
      <c r="O10" s="65"/>
    </row>
    <row r="11" spans="1:15" s="5" customFormat="1" ht="18" customHeight="1">
      <c r="A11" s="210">
        <v>117003</v>
      </c>
      <c r="B11" s="11" t="s">
        <v>140</v>
      </c>
      <c r="C11" s="216">
        <v>169.4</v>
      </c>
      <c r="D11" s="216">
        <v>169.4</v>
      </c>
      <c r="E11" s="61"/>
      <c r="F11" s="61"/>
      <c r="G11" s="65"/>
      <c r="H11" s="65"/>
      <c r="I11" s="65"/>
      <c r="J11" s="65"/>
      <c r="K11" s="65"/>
      <c r="L11" s="65"/>
      <c r="M11" s="65"/>
      <c r="N11" s="65"/>
      <c r="O11" s="65"/>
    </row>
    <row r="12" spans="1:15" s="5" customFormat="1" ht="18" customHeight="1">
      <c r="A12" s="210">
        <v>117004</v>
      </c>
      <c r="B12" s="11" t="s">
        <v>141</v>
      </c>
      <c r="C12" s="217">
        <v>291.73</v>
      </c>
      <c r="D12" s="217">
        <v>291.73</v>
      </c>
      <c r="E12" s="61"/>
      <c r="F12" s="61"/>
      <c r="G12" s="65"/>
      <c r="H12" s="65"/>
      <c r="I12" s="65"/>
      <c r="J12" s="65"/>
      <c r="K12" s="65"/>
      <c r="L12" s="65"/>
      <c r="M12" s="65"/>
      <c r="N12" s="65"/>
      <c r="O12" s="65"/>
    </row>
    <row r="13" spans="1:15" s="1" customFormat="1" ht="18" customHeight="1">
      <c r="A13" s="210">
        <v>117005</v>
      </c>
      <c r="B13" s="11" t="s">
        <v>142</v>
      </c>
      <c r="C13" s="216">
        <v>215.06</v>
      </c>
      <c r="D13" s="216">
        <v>215.06</v>
      </c>
      <c r="E13" s="218"/>
      <c r="F13" s="218"/>
      <c r="G13" s="219"/>
      <c r="H13" s="219"/>
      <c r="I13" s="219"/>
      <c r="J13" s="219"/>
      <c r="K13" s="219"/>
      <c r="L13" s="219"/>
      <c r="M13" s="219"/>
      <c r="N13" s="219"/>
      <c r="O13" s="219"/>
    </row>
    <row r="14" spans="1:15" s="1" customFormat="1" ht="21" customHeight="1">
      <c r="A14" s="210">
        <v>117006</v>
      </c>
      <c r="B14" s="12" t="s">
        <v>143</v>
      </c>
      <c r="C14" s="89">
        <v>164.27</v>
      </c>
      <c r="D14" s="89">
        <v>164.27</v>
      </c>
      <c r="E14" s="220"/>
      <c r="F14" s="220"/>
      <c r="G14" s="221"/>
      <c r="H14" s="221"/>
      <c r="I14" s="221"/>
      <c r="J14" s="221"/>
      <c r="K14" s="221"/>
      <c r="L14" s="221"/>
      <c r="M14" s="221"/>
      <c r="N14" s="221"/>
      <c r="O14" s="221"/>
    </row>
    <row r="15" spans="1:15" s="1" customFormat="1" ht="21.75" customHeight="1">
      <c r="A15" s="213">
        <v>117008</v>
      </c>
      <c r="B15" s="10" t="s">
        <v>144</v>
      </c>
      <c r="C15" s="222">
        <v>65.24</v>
      </c>
      <c r="D15" s="222">
        <v>65.24</v>
      </c>
      <c r="E15" s="218"/>
      <c r="F15" s="218"/>
      <c r="G15" s="219"/>
      <c r="H15" s="219"/>
      <c r="I15" s="219"/>
      <c r="J15" s="219"/>
      <c r="K15" s="219"/>
      <c r="L15" s="219"/>
      <c r="M15" s="219"/>
      <c r="N15" s="219"/>
      <c r="O15" s="219"/>
    </row>
    <row r="16" spans="3:4" s="1" customFormat="1" ht="12.75" customHeight="1">
      <c r="C16" s="6"/>
      <c r="D16" s="6"/>
    </row>
    <row r="17" spans="3:4" s="1" customFormat="1" ht="12.75" customHeight="1">
      <c r="C17" s="6"/>
      <c r="D17" s="6"/>
    </row>
    <row r="18" spans="3:4" s="1" customFormat="1" ht="12.75" customHeight="1">
      <c r="C18" s="6"/>
      <c r="D18" s="6"/>
    </row>
    <row r="19" spans="3:4" s="1" customFormat="1" ht="12.75" customHeight="1">
      <c r="C19" s="6"/>
      <c r="D19" s="6"/>
    </row>
    <row r="20" spans="3:4" s="1" customFormat="1" ht="12.75" customHeight="1">
      <c r="C20" s="6"/>
      <c r="D20" s="6"/>
    </row>
    <row r="21" spans="3:4" s="1" customFormat="1" ht="12.75" customHeight="1">
      <c r="C21" s="6"/>
      <c r="D21" s="6"/>
    </row>
  </sheetData>
  <sheetProtection/>
  <mergeCells count="17">
    <mergeCell ref="A2:O2"/>
    <mergeCell ref="M3:O3"/>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pageMargins left="0.43" right="0.43" top="1" bottom="1" header="0.51" footer="0.51"/>
  <pageSetup orientation="landscape" paperSize="9"/>
</worksheet>
</file>

<file path=xl/worksheets/sheet5.xml><?xml version="1.0" encoding="utf-8"?>
<worksheet xmlns="http://schemas.openxmlformats.org/spreadsheetml/2006/main" xmlns:r="http://schemas.openxmlformats.org/officeDocument/2006/relationships">
  <dimension ref="A1:N15"/>
  <sheetViews>
    <sheetView zoomScaleSheetLayoutView="100" workbookViewId="0" topLeftCell="A1">
      <selection activeCell="D10" sqref="D10"/>
    </sheetView>
  </sheetViews>
  <sheetFormatPr defaultColWidth="6.875" defaultRowHeight="12.75" customHeight="1"/>
  <cols>
    <col min="1" max="1" width="6.75390625" style="1" customWidth="1"/>
    <col min="2" max="2" width="32.625" style="1" customWidth="1"/>
    <col min="3" max="3" width="10.00390625" style="1" customWidth="1"/>
    <col min="4" max="4" width="9.75390625" style="1" customWidth="1"/>
    <col min="5" max="5" width="8.125" style="1" customWidth="1"/>
    <col min="6" max="6" width="8.875" style="1" customWidth="1"/>
    <col min="7" max="7" width="7.375" style="1" customWidth="1"/>
    <col min="8" max="8" width="7.625" style="1" customWidth="1"/>
    <col min="9" max="9" width="7.375" style="1" customWidth="1"/>
    <col min="10" max="11" width="6.875" style="1" customWidth="1"/>
    <col min="12" max="12" width="8.25390625" style="1" customWidth="1"/>
    <col min="13" max="13" width="7.00390625" style="1" customWidth="1"/>
    <col min="14" max="14" width="10.00390625" style="1" customWidth="1"/>
    <col min="15" max="16384" width="6.875" style="1" customWidth="1"/>
  </cols>
  <sheetData>
    <row r="1" s="1" customFormat="1" ht="29.25" customHeight="1">
      <c r="A1" s="1" t="s">
        <v>14</v>
      </c>
    </row>
    <row r="2" spans="1:14" s="1" customFormat="1" ht="35.25" customHeight="1">
      <c r="A2" s="52" t="s">
        <v>15</v>
      </c>
      <c r="B2" s="52"/>
      <c r="C2" s="52"/>
      <c r="D2" s="52"/>
      <c r="E2" s="52"/>
      <c r="F2" s="52"/>
      <c r="G2" s="52"/>
      <c r="H2" s="52"/>
      <c r="I2" s="52"/>
      <c r="J2" s="52"/>
      <c r="K2" s="52"/>
      <c r="L2" s="52"/>
      <c r="M2" s="52"/>
      <c r="N2" s="83"/>
    </row>
    <row r="3" s="1" customFormat="1" ht="21.75" customHeight="1">
      <c r="M3" s="76" t="s">
        <v>46</v>
      </c>
    </row>
    <row r="4" spans="1:13" s="1" customFormat="1" ht="15" customHeight="1">
      <c r="A4" s="85" t="s">
        <v>121</v>
      </c>
      <c r="B4" s="85" t="s">
        <v>122</v>
      </c>
      <c r="C4" s="85" t="s">
        <v>123</v>
      </c>
      <c r="D4" s="85" t="s">
        <v>124</v>
      </c>
      <c r="E4" s="85"/>
      <c r="F4" s="85"/>
      <c r="G4" s="85"/>
      <c r="H4" s="85"/>
      <c r="I4" s="85"/>
      <c r="J4" s="85"/>
      <c r="K4" s="85"/>
      <c r="L4" s="85"/>
      <c r="M4" s="85"/>
    </row>
    <row r="5" spans="1:13" s="1" customFormat="1" ht="30" customHeight="1">
      <c r="A5" s="85"/>
      <c r="B5" s="85"/>
      <c r="C5" s="85"/>
      <c r="D5" s="53" t="s">
        <v>126</v>
      </c>
      <c r="E5" s="53" t="s">
        <v>145</v>
      </c>
      <c r="F5" s="53"/>
      <c r="G5" s="53" t="s">
        <v>128</v>
      </c>
      <c r="H5" s="53" t="s">
        <v>130</v>
      </c>
      <c r="I5" s="53" t="s">
        <v>131</v>
      </c>
      <c r="J5" s="53" t="s">
        <v>132</v>
      </c>
      <c r="K5" s="53" t="s">
        <v>114</v>
      </c>
      <c r="L5" s="53" t="s">
        <v>125</v>
      </c>
      <c r="M5" s="53" t="s">
        <v>116</v>
      </c>
    </row>
    <row r="6" spans="1:13" s="1" customFormat="1" ht="48.75" customHeight="1">
      <c r="A6" s="85"/>
      <c r="B6" s="85"/>
      <c r="C6" s="85"/>
      <c r="D6" s="53"/>
      <c r="E6" s="53" t="s">
        <v>134</v>
      </c>
      <c r="F6" s="53" t="s">
        <v>146</v>
      </c>
      <c r="G6" s="53"/>
      <c r="H6" s="53"/>
      <c r="I6" s="53"/>
      <c r="J6" s="53"/>
      <c r="K6" s="53"/>
      <c r="L6" s="53"/>
      <c r="M6" s="53"/>
    </row>
    <row r="7" spans="1:13" s="1" customFormat="1" ht="18" customHeight="1">
      <c r="A7" s="80" t="s">
        <v>136</v>
      </c>
      <c r="B7" s="80" t="s">
        <v>136</v>
      </c>
      <c r="C7" s="80">
        <v>1</v>
      </c>
      <c r="D7" s="80">
        <v>2</v>
      </c>
      <c r="E7" s="80">
        <v>3</v>
      </c>
      <c r="F7" s="80">
        <v>4</v>
      </c>
      <c r="G7" s="80">
        <v>5</v>
      </c>
      <c r="H7" s="80">
        <v>6</v>
      </c>
      <c r="I7" s="80">
        <v>7</v>
      </c>
      <c r="J7" s="80">
        <v>8</v>
      </c>
      <c r="K7" s="80">
        <v>9</v>
      </c>
      <c r="L7" s="80">
        <v>10</v>
      </c>
      <c r="M7" s="80">
        <v>11</v>
      </c>
    </row>
    <row r="8" spans="1:13" s="1" customFormat="1" ht="19.5" customHeight="1">
      <c r="A8" s="208" t="s">
        <v>126</v>
      </c>
      <c r="B8" s="154" t="s">
        <v>137</v>
      </c>
      <c r="C8" s="209">
        <v>5937.7064</v>
      </c>
      <c r="D8" s="209">
        <v>5937.7064</v>
      </c>
      <c r="E8" s="61">
        <v>4435.9864</v>
      </c>
      <c r="F8" s="61">
        <v>4435.9864</v>
      </c>
      <c r="G8" s="82"/>
      <c r="H8" s="82"/>
      <c r="I8" s="82"/>
      <c r="J8" s="82"/>
      <c r="K8" s="82"/>
      <c r="L8" s="82"/>
      <c r="M8" s="82"/>
    </row>
    <row r="9" spans="1:13" s="1" customFormat="1" ht="19.5" customHeight="1">
      <c r="A9" s="210">
        <v>171001</v>
      </c>
      <c r="B9" s="10" t="s">
        <v>138</v>
      </c>
      <c r="C9" s="209">
        <v>4725.1664</v>
      </c>
      <c r="D9" s="209">
        <v>4725.1664</v>
      </c>
      <c r="E9" s="61">
        <v>4435.9864</v>
      </c>
      <c r="F9" s="61">
        <v>4435.9864</v>
      </c>
      <c r="G9" s="82"/>
      <c r="H9" s="82"/>
      <c r="I9" s="82"/>
      <c r="J9" s="82"/>
      <c r="K9" s="82"/>
      <c r="L9" s="82"/>
      <c r="M9" s="82"/>
    </row>
    <row r="10" spans="1:13" s="1" customFormat="1" ht="19.5" customHeight="1">
      <c r="A10" s="210">
        <v>117002</v>
      </c>
      <c r="B10" s="11" t="s">
        <v>139</v>
      </c>
      <c r="C10" s="209">
        <v>306.84</v>
      </c>
      <c r="D10" s="209">
        <v>306.84</v>
      </c>
      <c r="E10" s="61"/>
      <c r="F10" s="61"/>
      <c r="G10" s="82"/>
      <c r="H10" s="82"/>
      <c r="I10" s="82"/>
      <c r="J10" s="82"/>
      <c r="K10" s="82"/>
      <c r="L10" s="82"/>
      <c r="M10" s="82"/>
    </row>
    <row r="11" spans="1:13" s="1" customFormat="1" ht="19.5" customHeight="1">
      <c r="A11" s="210">
        <v>117003</v>
      </c>
      <c r="B11" s="11" t="s">
        <v>140</v>
      </c>
      <c r="C11" s="209">
        <v>169.4</v>
      </c>
      <c r="D11" s="209">
        <v>169.4</v>
      </c>
      <c r="E11" s="61"/>
      <c r="F11" s="61"/>
      <c r="G11" s="82"/>
      <c r="H11" s="82"/>
      <c r="I11" s="82"/>
      <c r="J11" s="82"/>
      <c r="K11" s="82"/>
      <c r="L11" s="82"/>
      <c r="M11" s="82"/>
    </row>
    <row r="12" spans="1:13" s="1" customFormat="1" ht="19.5" customHeight="1">
      <c r="A12" s="210">
        <v>117004</v>
      </c>
      <c r="B12" s="11" t="s">
        <v>141</v>
      </c>
      <c r="C12" s="211">
        <v>291.73</v>
      </c>
      <c r="D12" s="211">
        <v>291.73</v>
      </c>
      <c r="E12" s="61"/>
      <c r="F12" s="61"/>
      <c r="G12" s="82"/>
      <c r="H12" s="82"/>
      <c r="I12" s="82"/>
      <c r="J12" s="82"/>
      <c r="K12" s="82"/>
      <c r="L12" s="82"/>
      <c r="M12" s="82"/>
    </row>
    <row r="13" spans="1:13" s="1" customFormat="1" ht="19.5" customHeight="1">
      <c r="A13" s="210">
        <v>117005</v>
      </c>
      <c r="B13" s="11" t="s">
        <v>142</v>
      </c>
      <c r="C13" s="209">
        <v>215.06</v>
      </c>
      <c r="D13" s="209">
        <v>215.06</v>
      </c>
      <c r="E13" s="135"/>
      <c r="F13" s="135"/>
      <c r="G13" s="135"/>
      <c r="H13" s="135"/>
      <c r="I13" s="135"/>
      <c r="J13" s="135"/>
      <c r="K13" s="135"/>
      <c r="L13" s="135"/>
      <c r="M13" s="135"/>
    </row>
    <row r="14" spans="1:13" s="1" customFormat="1" ht="19.5" customHeight="1">
      <c r="A14" s="210">
        <v>117006</v>
      </c>
      <c r="B14" s="12" t="s">
        <v>143</v>
      </c>
      <c r="C14" s="212">
        <v>164.27</v>
      </c>
      <c r="D14" s="212">
        <v>164.27</v>
      </c>
      <c r="E14" s="141"/>
      <c r="F14" s="141"/>
      <c r="G14" s="135"/>
      <c r="H14" s="135"/>
      <c r="I14" s="135"/>
      <c r="J14" s="135"/>
      <c r="K14" s="135"/>
      <c r="L14" s="135"/>
      <c r="M14" s="135"/>
    </row>
    <row r="15" spans="1:13" s="1" customFormat="1" ht="19.5" customHeight="1">
      <c r="A15" s="213">
        <v>117008</v>
      </c>
      <c r="B15" s="10" t="s">
        <v>144</v>
      </c>
      <c r="C15" s="214">
        <v>65.24</v>
      </c>
      <c r="D15" s="214">
        <v>65.24</v>
      </c>
      <c r="E15" s="135"/>
      <c r="F15" s="135"/>
      <c r="G15" s="135"/>
      <c r="H15" s="135"/>
      <c r="I15" s="135"/>
      <c r="J15" s="135"/>
      <c r="K15" s="135"/>
      <c r="L15" s="135"/>
      <c r="M15" s="135"/>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pageMargins left="0.51" right="0.39" top="1" bottom="1" header="0.51" footer="0.51"/>
  <pageSetup orientation="landscape" paperSize="9"/>
</worksheet>
</file>

<file path=xl/worksheets/sheet6.xml><?xml version="1.0" encoding="utf-8"?>
<worksheet xmlns="http://schemas.openxmlformats.org/spreadsheetml/2006/main" xmlns:r="http://schemas.openxmlformats.org/officeDocument/2006/relationships">
  <dimension ref="A1:F41"/>
  <sheetViews>
    <sheetView zoomScaleSheetLayoutView="100" workbookViewId="0" topLeftCell="A16">
      <selection activeCell="C6" sqref="C6"/>
    </sheetView>
  </sheetViews>
  <sheetFormatPr defaultColWidth="6.875" defaultRowHeight="12.75" customHeight="1"/>
  <cols>
    <col min="1" max="1" width="28.25390625" style="1" customWidth="1"/>
    <col min="2" max="2" width="10.25390625" style="186" customWidth="1"/>
    <col min="3" max="3" width="23.125" style="1" customWidth="1"/>
    <col min="4" max="4" width="12.125" style="186" customWidth="1"/>
    <col min="5" max="5" width="25.625" style="1" customWidth="1"/>
    <col min="6" max="6" width="18.125" style="186" customWidth="1"/>
    <col min="7" max="16384" width="6.875" style="1" customWidth="1"/>
  </cols>
  <sheetData>
    <row r="1" spans="1:6" s="1" customFormat="1" ht="12.75" customHeight="1">
      <c r="A1" s="95" t="s">
        <v>16</v>
      </c>
      <c r="B1" s="187"/>
      <c r="C1" s="96"/>
      <c r="D1" s="187"/>
      <c r="E1" s="96"/>
      <c r="F1" s="188"/>
    </row>
    <row r="2" spans="1:6" s="1" customFormat="1" ht="15.75" customHeight="1">
      <c r="A2" s="189" t="s">
        <v>147</v>
      </c>
      <c r="B2" s="189"/>
      <c r="C2" s="189"/>
      <c r="D2" s="189"/>
      <c r="E2" s="189"/>
      <c r="F2" s="189"/>
    </row>
    <row r="3" spans="1:6" s="1" customFormat="1" ht="15" customHeight="1">
      <c r="A3" s="100"/>
      <c r="B3" s="190"/>
      <c r="C3" s="101"/>
      <c r="D3" s="191"/>
      <c r="E3" s="102"/>
      <c r="F3" s="192" t="s">
        <v>46</v>
      </c>
    </row>
    <row r="4" spans="1:6" s="1" customFormat="1" ht="17.25" customHeight="1">
      <c r="A4" s="103" t="s">
        <v>47</v>
      </c>
      <c r="B4" s="193"/>
      <c r="C4" s="103" t="s">
        <v>48</v>
      </c>
      <c r="D4" s="193"/>
      <c r="E4" s="103"/>
      <c r="F4" s="193"/>
    </row>
    <row r="5" spans="1:6" s="1" customFormat="1" ht="17.25" customHeight="1">
      <c r="A5" s="103" t="s">
        <v>49</v>
      </c>
      <c r="B5" s="193" t="s">
        <v>50</v>
      </c>
      <c r="C5" s="103" t="s">
        <v>51</v>
      </c>
      <c r="D5" s="194" t="s">
        <v>50</v>
      </c>
      <c r="E5" s="103" t="s">
        <v>52</v>
      </c>
      <c r="F5" s="193" t="s">
        <v>50</v>
      </c>
    </row>
    <row r="6" spans="1:6" s="1" customFormat="1" ht="17.25" customHeight="1">
      <c r="A6" s="195" t="s">
        <v>148</v>
      </c>
      <c r="B6" s="124">
        <f>B7+B9+B10</f>
        <v>5937.7064</v>
      </c>
      <c r="C6" s="195" t="s">
        <v>148</v>
      </c>
      <c r="D6" s="124">
        <f>SUM(D7:D34)</f>
        <v>5937.7064</v>
      </c>
      <c r="E6" s="65" t="s">
        <v>148</v>
      </c>
      <c r="F6" s="124">
        <f>F7+F12+F23+F24+F25</f>
        <v>5937.7064</v>
      </c>
    </row>
    <row r="7" spans="1:6" s="1" customFormat="1" ht="17.25" customHeight="1">
      <c r="A7" s="105" t="s">
        <v>149</v>
      </c>
      <c r="B7" s="196">
        <v>5937.7064</v>
      </c>
      <c r="C7" s="195" t="s">
        <v>55</v>
      </c>
      <c r="D7" s="196">
        <v>4725.1664</v>
      </c>
      <c r="E7" s="65" t="s">
        <v>56</v>
      </c>
      <c r="F7" s="124">
        <f>SUM(F8:F11)</f>
        <v>5667.7064</v>
      </c>
    </row>
    <row r="8" spans="1:6" s="1" customFormat="1" ht="17.25" customHeight="1">
      <c r="A8" s="197" t="s">
        <v>150</v>
      </c>
      <c r="B8" s="196">
        <v>4435.9864</v>
      </c>
      <c r="C8" s="195" t="s">
        <v>58</v>
      </c>
      <c r="D8" s="196"/>
      <c r="E8" s="65" t="s">
        <v>59</v>
      </c>
      <c r="F8" s="196">
        <v>1227.65</v>
      </c>
    </row>
    <row r="9" spans="1:6" s="1" customFormat="1" ht="17.25" customHeight="1">
      <c r="A9" s="105" t="s">
        <v>151</v>
      </c>
      <c r="B9" s="196"/>
      <c r="C9" s="195" t="s">
        <v>61</v>
      </c>
      <c r="D9" s="196"/>
      <c r="E9" s="65" t="s">
        <v>62</v>
      </c>
      <c r="F9" s="196">
        <v>397.1164</v>
      </c>
    </row>
    <row r="10" spans="1:6" s="1" customFormat="1" ht="17.25" customHeight="1">
      <c r="A10" s="105" t="s">
        <v>152</v>
      </c>
      <c r="B10" s="196"/>
      <c r="C10" s="195" t="s">
        <v>64</v>
      </c>
      <c r="D10" s="196"/>
      <c r="E10" s="65" t="s">
        <v>65</v>
      </c>
      <c r="F10" s="196">
        <v>4042.94</v>
      </c>
    </row>
    <row r="11" spans="1:6" s="1" customFormat="1" ht="17.25" customHeight="1">
      <c r="A11" s="105"/>
      <c r="B11" s="196"/>
      <c r="C11" s="195" t="s">
        <v>67</v>
      </c>
      <c r="D11" s="196"/>
      <c r="E11" s="65" t="s">
        <v>68</v>
      </c>
      <c r="F11" s="196"/>
    </row>
    <row r="12" spans="1:6" s="1" customFormat="1" ht="17.25" customHeight="1">
      <c r="A12" s="105"/>
      <c r="B12" s="196"/>
      <c r="C12" s="195" t="s">
        <v>70</v>
      </c>
      <c r="D12" s="196"/>
      <c r="E12" s="65" t="s">
        <v>71</v>
      </c>
      <c r="F12" s="124">
        <f>SUM(F13:F22)</f>
        <v>270</v>
      </c>
    </row>
    <row r="13" spans="1:6" s="1" customFormat="1" ht="17.25" customHeight="1">
      <c r="A13" s="105"/>
      <c r="B13" s="196"/>
      <c r="C13" s="195" t="s">
        <v>73</v>
      </c>
      <c r="D13" s="196"/>
      <c r="E13" s="198" t="s">
        <v>59</v>
      </c>
      <c r="F13" s="196"/>
    </row>
    <row r="14" spans="1:6" s="1" customFormat="1" ht="17.25" customHeight="1">
      <c r="A14" s="105"/>
      <c r="B14" s="196"/>
      <c r="C14" s="195" t="s">
        <v>75</v>
      </c>
      <c r="D14" s="196">
        <v>1212.54</v>
      </c>
      <c r="E14" s="198" t="s">
        <v>62</v>
      </c>
      <c r="F14" s="196"/>
    </row>
    <row r="15" spans="1:6" s="1" customFormat="1" ht="17.25" customHeight="1">
      <c r="A15" s="197"/>
      <c r="B15" s="196"/>
      <c r="C15" s="195" t="s">
        <v>77</v>
      </c>
      <c r="D15" s="196"/>
      <c r="E15" s="198" t="s">
        <v>78</v>
      </c>
      <c r="F15" s="196"/>
    </row>
    <row r="16" spans="1:6" s="1" customFormat="1" ht="17.25" customHeight="1">
      <c r="A16" s="197"/>
      <c r="B16" s="196"/>
      <c r="C16" s="195" t="s">
        <v>80</v>
      </c>
      <c r="D16" s="196"/>
      <c r="E16" s="198" t="s">
        <v>81</v>
      </c>
      <c r="F16" s="196"/>
    </row>
    <row r="17" spans="1:6" s="1" customFormat="1" ht="17.25" customHeight="1">
      <c r="A17" s="197"/>
      <c r="B17" s="196"/>
      <c r="C17" s="195" t="s">
        <v>83</v>
      </c>
      <c r="D17" s="196"/>
      <c r="E17" s="198" t="s">
        <v>84</v>
      </c>
      <c r="F17" s="196"/>
    </row>
    <row r="18" spans="1:6" s="1" customFormat="1" ht="17.25" customHeight="1">
      <c r="A18" s="197"/>
      <c r="B18" s="199"/>
      <c r="C18" s="195" t="s">
        <v>85</v>
      </c>
      <c r="D18" s="196"/>
      <c r="E18" s="198" t="s">
        <v>86</v>
      </c>
      <c r="F18" s="196">
        <v>10</v>
      </c>
    </row>
    <row r="19" spans="1:6" s="1" customFormat="1" ht="17.25" customHeight="1">
      <c r="A19" s="112"/>
      <c r="B19" s="200"/>
      <c r="C19" s="195" t="s">
        <v>87</v>
      </c>
      <c r="D19" s="196"/>
      <c r="E19" s="198" t="s">
        <v>88</v>
      </c>
      <c r="F19" s="196"/>
    </row>
    <row r="20" spans="1:6" s="1" customFormat="1" ht="17.25" customHeight="1">
      <c r="A20" s="112"/>
      <c r="B20" s="199"/>
      <c r="C20" s="195" t="s">
        <v>89</v>
      </c>
      <c r="D20" s="196"/>
      <c r="E20" s="198" t="s">
        <v>90</v>
      </c>
      <c r="F20" s="196">
        <v>260</v>
      </c>
    </row>
    <row r="21" spans="1:6" s="1" customFormat="1" ht="17.25" customHeight="1">
      <c r="A21" s="82"/>
      <c r="B21" s="199"/>
      <c r="C21" s="195" t="s">
        <v>91</v>
      </c>
      <c r="D21" s="196"/>
      <c r="E21" s="198" t="s">
        <v>92</v>
      </c>
      <c r="F21" s="196"/>
    </row>
    <row r="22" spans="1:6" s="1" customFormat="1" ht="17.25" customHeight="1">
      <c r="A22" s="82"/>
      <c r="B22" s="199"/>
      <c r="C22" s="195" t="s">
        <v>93</v>
      </c>
      <c r="D22" s="196"/>
      <c r="E22" s="198" t="s">
        <v>94</v>
      </c>
      <c r="F22" s="196"/>
    </row>
    <row r="23" spans="1:6" s="1" customFormat="1" ht="17.25" customHeight="1">
      <c r="A23" s="201"/>
      <c r="B23" s="199"/>
      <c r="C23" s="195" t="s">
        <v>95</v>
      </c>
      <c r="D23" s="196"/>
      <c r="E23" s="114" t="s">
        <v>96</v>
      </c>
      <c r="F23" s="196"/>
    </row>
    <row r="24" spans="1:6" s="1" customFormat="1" ht="17.25" customHeight="1">
      <c r="A24" s="201"/>
      <c r="B24" s="199"/>
      <c r="C24" s="195" t="s">
        <v>97</v>
      </c>
      <c r="D24" s="196"/>
      <c r="E24" s="114" t="s">
        <v>98</v>
      </c>
      <c r="F24" s="196"/>
    </row>
    <row r="25" spans="1:6" s="1" customFormat="1" ht="17.25" customHeight="1">
      <c r="A25" s="201"/>
      <c r="B25" s="199"/>
      <c r="C25" s="195" t="s">
        <v>99</v>
      </c>
      <c r="D25" s="196"/>
      <c r="E25" s="114" t="s">
        <v>100</v>
      </c>
      <c r="F25" s="196"/>
    </row>
    <row r="26" spans="1:6" s="1" customFormat="1" ht="17.25" customHeight="1">
      <c r="A26" s="201"/>
      <c r="B26" s="199"/>
      <c r="C26" s="195" t="s">
        <v>101</v>
      </c>
      <c r="D26" s="196"/>
      <c r="E26" s="65"/>
      <c r="F26" s="196"/>
    </row>
    <row r="27" spans="1:6" s="1" customFormat="1" ht="17.25" customHeight="1">
      <c r="A27" s="82"/>
      <c r="B27" s="200"/>
      <c r="C27" s="195" t="s">
        <v>102</v>
      </c>
      <c r="D27" s="196"/>
      <c r="E27" s="65"/>
      <c r="F27" s="196"/>
    </row>
    <row r="28" spans="1:6" s="1" customFormat="1" ht="17.25" customHeight="1">
      <c r="A28" s="201"/>
      <c r="B28" s="199"/>
      <c r="C28" s="195" t="s">
        <v>103</v>
      </c>
      <c r="D28" s="196"/>
      <c r="E28" s="65"/>
      <c r="F28" s="196"/>
    </row>
    <row r="29" spans="1:6" s="1" customFormat="1" ht="17.25" customHeight="1">
      <c r="A29" s="82"/>
      <c r="B29" s="200"/>
      <c r="C29" s="195" t="s">
        <v>104</v>
      </c>
      <c r="D29" s="196"/>
      <c r="E29" s="65"/>
      <c r="F29" s="196"/>
    </row>
    <row r="30" spans="1:6" s="1" customFormat="1" ht="17.25" customHeight="1">
      <c r="A30" s="82"/>
      <c r="B30" s="199"/>
      <c r="C30" s="195" t="s">
        <v>105</v>
      </c>
      <c r="D30" s="196"/>
      <c r="E30" s="65"/>
      <c r="F30" s="196"/>
    </row>
    <row r="31" spans="1:6" s="1" customFormat="1" ht="17.25" customHeight="1">
      <c r="A31" s="82"/>
      <c r="B31" s="199"/>
      <c r="C31" s="195" t="s">
        <v>106</v>
      </c>
      <c r="D31" s="196"/>
      <c r="E31" s="65"/>
      <c r="F31" s="196"/>
    </row>
    <row r="32" spans="1:6" s="1" customFormat="1" ht="17.25" customHeight="1">
      <c r="A32" s="82"/>
      <c r="B32" s="199"/>
      <c r="C32" s="195" t="s">
        <v>107</v>
      </c>
      <c r="D32" s="196"/>
      <c r="E32" s="65"/>
      <c r="F32" s="196"/>
    </row>
    <row r="33" spans="1:6" s="1" customFormat="1" ht="17.25" customHeight="1">
      <c r="A33" s="82"/>
      <c r="B33" s="199"/>
      <c r="C33" s="195" t="s">
        <v>108</v>
      </c>
      <c r="D33" s="196"/>
      <c r="E33" s="65"/>
      <c r="F33" s="196"/>
    </row>
    <row r="34" spans="1:6" s="1" customFormat="1" ht="17.25" customHeight="1">
      <c r="A34" s="82"/>
      <c r="B34" s="199"/>
      <c r="C34" s="195" t="s">
        <v>109</v>
      </c>
      <c r="D34" s="196"/>
      <c r="E34" s="65"/>
      <c r="F34" s="196"/>
    </row>
    <row r="35" spans="1:6" s="1" customFormat="1" ht="17.25" customHeight="1">
      <c r="A35" s="82"/>
      <c r="B35" s="199"/>
      <c r="C35" s="107"/>
      <c r="D35" s="88"/>
      <c r="E35" s="105"/>
      <c r="F35" s="202"/>
    </row>
    <row r="36" spans="1:6" s="1" customFormat="1" ht="17.25" customHeight="1">
      <c r="A36" s="104" t="s">
        <v>110</v>
      </c>
      <c r="B36" s="149">
        <f>B6</f>
        <v>5937.7064</v>
      </c>
      <c r="C36" s="104" t="s">
        <v>111</v>
      </c>
      <c r="D36" s="203">
        <f>D6</f>
        <v>5937.7064</v>
      </c>
      <c r="E36" s="104" t="s">
        <v>111</v>
      </c>
      <c r="F36" s="204">
        <f>SUM(F6)</f>
        <v>5937.7064</v>
      </c>
    </row>
    <row r="37" spans="1:6" s="1" customFormat="1" ht="17.25" customHeight="1">
      <c r="A37" s="195" t="s">
        <v>116</v>
      </c>
      <c r="B37" s="205">
        <f>B38+B39</f>
        <v>0</v>
      </c>
      <c r="C37" s="197" t="s">
        <v>113</v>
      </c>
      <c r="D37" s="88">
        <f>SUM(B41)-SUM(D36)</f>
        <v>0</v>
      </c>
      <c r="E37" s="197" t="s">
        <v>113</v>
      </c>
      <c r="F37" s="202">
        <f>D37</f>
        <v>0</v>
      </c>
    </row>
    <row r="38" spans="1:6" s="1" customFormat="1" ht="17.25" customHeight="1">
      <c r="A38" s="195" t="s">
        <v>117</v>
      </c>
      <c r="B38" s="199"/>
      <c r="C38" s="112"/>
      <c r="D38" s="196"/>
      <c r="E38" s="112"/>
      <c r="F38" s="196"/>
    </row>
    <row r="39" spans="1:6" s="1" customFormat="1" ht="17.25" customHeight="1">
      <c r="A39" s="195" t="s">
        <v>153</v>
      </c>
      <c r="B39" s="199"/>
      <c r="C39" s="206"/>
      <c r="D39" s="88"/>
      <c r="E39" s="82"/>
      <c r="F39" s="88"/>
    </row>
    <row r="40" spans="1:6" s="1" customFormat="1" ht="17.25" customHeight="1">
      <c r="A40" s="82"/>
      <c r="B40" s="199"/>
      <c r="C40" s="82"/>
      <c r="D40" s="88"/>
      <c r="E40" s="82"/>
      <c r="F40" s="88"/>
    </row>
    <row r="41" spans="1:6" s="1" customFormat="1" ht="17.25" customHeight="1">
      <c r="A41" s="103" t="s">
        <v>119</v>
      </c>
      <c r="B41" s="149">
        <f>B36+B37</f>
        <v>5937.7064</v>
      </c>
      <c r="C41" s="207" t="s">
        <v>120</v>
      </c>
      <c r="D41" s="203">
        <f>D37+D36</f>
        <v>5937.7064</v>
      </c>
      <c r="E41" s="103" t="s">
        <v>120</v>
      </c>
      <c r="F41" s="124">
        <f>F36+F37</f>
        <v>5937.7064</v>
      </c>
    </row>
  </sheetData>
  <sheetProtection/>
  <mergeCells count="4">
    <mergeCell ref="A2:F2"/>
    <mergeCell ref="A3:B3"/>
    <mergeCell ref="A4:B4"/>
    <mergeCell ref="C4:F4"/>
  </mergeCells>
  <printOptions/>
  <pageMargins left="0.75" right="0.75" top="1" bottom="1" header="0.51" footer="0.51"/>
  <pageSetup orientation="landscape" paperSize="9"/>
</worksheet>
</file>

<file path=xl/worksheets/sheet7.xml><?xml version="1.0" encoding="utf-8"?>
<worksheet xmlns="http://schemas.openxmlformats.org/spreadsheetml/2006/main" xmlns:r="http://schemas.openxmlformats.org/officeDocument/2006/relationships">
  <dimension ref="A1:G24"/>
  <sheetViews>
    <sheetView zoomScaleSheetLayoutView="100" workbookViewId="0" topLeftCell="A1">
      <selection activeCell="E12" sqref="E12"/>
    </sheetView>
  </sheetViews>
  <sheetFormatPr defaultColWidth="6.875" defaultRowHeight="12.75" customHeight="1"/>
  <cols>
    <col min="1" max="1" width="16.00390625" style="1" customWidth="1"/>
    <col min="2" max="2" width="24.875" style="1" customWidth="1"/>
    <col min="3" max="5" width="16.00390625" style="181" customWidth="1"/>
    <col min="6" max="6" width="14.50390625" style="181" customWidth="1"/>
    <col min="7" max="7" width="16.00390625" style="1" customWidth="1"/>
    <col min="8" max="16384" width="6.875" style="1" customWidth="1"/>
  </cols>
  <sheetData>
    <row r="1" spans="1:6" s="1" customFormat="1" ht="30" customHeight="1">
      <c r="A1" s="1" t="s">
        <v>18</v>
      </c>
      <c r="C1" s="181"/>
      <c r="D1" s="181"/>
      <c r="E1" s="181"/>
      <c r="F1" s="181"/>
    </row>
    <row r="2" spans="1:7" s="1" customFormat="1" ht="28.5" customHeight="1">
      <c r="A2" s="77" t="s">
        <v>19</v>
      </c>
      <c r="B2" s="77"/>
      <c r="C2" s="182"/>
      <c r="D2" s="182"/>
      <c r="E2" s="182"/>
      <c r="F2" s="182"/>
      <c r="G2" s="77"/>
    </row>
    <row r="3" spans="3:7" s="1" customFormat="1" ht="22.5" customHeight="1">
      <c r="C3" s="181"/>
      <c r="D3" s="181"/>
      <c r="E3" s="181"/>
      <c r="F3" s="181"/>
      <c r="G3" s="5" t="s">
        <v>46</v>
      </c>
    </row>
    <row r="4" spans="1:7" s="1" customFormat="1" ht="23.25" customHeight="1">
      <c r="A4" s="59" t="s">
        <v>154</v>
      </c>
      <c r="B4" s="59" t="s">
        <v>155</v>
      </c>
      <c r="C4" s="156" t="s">
        <v>126</v>
      </c>
      <c r="D4" s="156" t="s">
        <v>156</v>
      </c>
      <c r="E4" s="156" t="s">
        <v>157</v>
      </c>
      <c r="F4" s="156" t="s">
        <v>158</v>
      </c>
      <c r="G4" s="59" t="s">
        <v>159</v>
      </c>
    </row>
    <row r="5" spans="1:7" s="1" customFormat="1" ht="23.25" customHeight="1">
      <c r="A5" s="60" t="s">
        <v>136</v>
      </c>
      <c r="B5" s="60" t="s">
        <v>136</v>
      </c>
      <c r="C5" s="183">
        <v>1</v>
      </c>
      <c r="D5" s="183">
        <v>2</v>
      </c>
      <c r="E5" s="183">
        <v>3</v>
      </c>
      <c r="F5" s="183">
        <v>4</v>
      </c>
      <c r="G5" s="59" t="s">
        <v>136</v>
      </c>
    </row>
    <row r="6" spans="1:7" s="1" customFormat="1" ht="23.25" customHeight="1">
      <c r="A6" s="184" t="s">
        <v>126</v>
      </c>
      <c r="B6" s="184"/>
      <c r="C6" s="157">
        <f>C7+C11</f>
        <v>5937.7064</v>
      </c>
      <c r="D6" s="157">
        <f>D7+D11</f>
        <v>1321.85</v>
      </c>
      <c r="E6" s="157">
        <f>E7+E11</f>
        <v>179.87</v>
      </c>
      <c r="F6" s="157">
        <f>F7+F11</f>
        <v>4435.9864</v>
      </c>
      <c r="G6" s="59"/>
    </row>
    <row r="7" spans="1:7" s="1" customFormat="1" ht="23.25" customHeight="1">
      <c r="A7" s="151">
        <v>201</v>
      </c>
      <c r="B7" s="152" t="s">
        <v>160</v>
      </c>
      <c r="C7" s="150">
        <f>C8</f>
        <v>4725.1664</v>
      </c>
      <c r="D7" s="150">
        <f>D8</f>
        <v>237.46</v>
      </c>
      <c r="E7" s="150">
        <f>E8</f>
        <v>51.72</v>
      </c>
      <c r="F7" s="150">
        <f>F8</f>
        <v>4435.9864</v>
      </c>
      <c r="G7" s="59"/>
    </row>
    <row r="8" spans="1:7" s="1" customFormat="1" ht="23.25" customHeight="1">
      <c r="A8" s="153">
        <v>20110</v>
      </c>
      <c r="B8" s="154" t="s">
        <v>161</v>
      </c>
      <c r="C8" s="150">
        <f>C9+C10</f>
        <v>4725.1664</v>
      </c>
      <c r="D8" s="150">
        <f>D9+D10</f>
        <v>237.46</v>
      </c>
      <c r="E8" s="150">
        <f>E9+E10</f>
        <v>51.72</v>
      </c>
      <c r="F8" s="150">
        <f>F9+F10</f>
        <v>4435.9864</v>
      </c>
      <c r="G8" s="59"/>
    </row>
    <row r="9" spans="1:7" s="1" customFormat="1" ht="23.25" customHeight="1">
      <c r="A9" s="59">
        <v>2011001</v>
      </c>
      <c r="B9" s="59" t="s">
        <v>162</v>
      </c>
      <c r="C9" s="155">
        <v>289.18</v>
      </c>
      <c r="D9" s="155">
        <v>237.46</v>
      </c>
      <c r="E9" s="155">
        <v>51.72</v>
      </c>
      <c r="F9" s="156"/>
      <c r="G9" s="59"/>
    </row>
    <row r="10" spans="1:7" s="1" customFormat="1" ht="23.25" customHeight="1">
      <c r="A10" s="59">
        <v>2011099</v>
      </c>
      <c r="B10" s="59" t="s">
        <v>163</v>
      </c>
      <c r="C10" s="157">
        <v>4435.9864</v>
      </c>
      <c r="D10" s="155"/>
      <c r="E10" s="156"/>
      <c r="F10" s="157">
        <v>4435.9864</v>
      </c>
      <c r="G10" s="59"/>
    </row>
    <row r="11" spans="1:7" s="1" customFormat="1" ht="23.25" customHeight="1">
      <c r="A11" s="153">
        <v>208</v>
      </c>
      <c r="B11" s="153" t="s">
        <v>164</v>
      </c>
      <c r="C11" s="158">
        <f>C12</f>
        <v>1212.54</v>
      </c>
      <c r="D11" s="158">
        <f>D12</f>
        <v>1084.3899999999999</v>
      </c>
      <c r="E11" s="158">
        <f>E12</f>
        <v>128.15</v>
      </c>
      <c r="F11" s="158"/>
      <c r="G11" s="59"/>
    </row>
    <row r="12" spans="1:7" s="1" customFormat="1" ht="23.25" customHeight="1">
      <c r="A12" s="153">
        <v>20801</v>
      </c>
      <c r="B12" s="185" t="s">
        <v>165</v>
      </c>
      <c r="C12" s="158">
        <f>C13+C14</f>
        <v>1212.54</v>
      </c>
      <c r="D12" s="158">
        <f>D13+D14</f>
        <v>1084.3899999999999</v>
      </c>
      <c r="E12" s="158">
        <f>E13+E14</f>
        <v>128.15</v>
      </c>
      <c r="F12" s="158"/>
      <c r="G12" s="59"/>
    </row>
    <row r="13" spans="1:7" s="1" customFormat="1" ht="23.25" customHeight="1">
      <c r="A13" s="59">
        <v>2080105</v>
      </c>
      <c r="B13" s="153" t="s">
        <v>166</v>
      </c>
      <c r="C13" s="158">
        <v>215.06</v>
      </c>
      <c r="D13" s="155">
        <v>187.09</v>
      </c>
      <c r="E13" s="155">
        <v>27.97</v>
      </c>
      <c r="F13" s="158"/>
      <c r="G13" s="59"/>
    </row>
    <row r="14" spans="1:7" s="1" customFormat="1" ht="23.25" customHeight="1">
      <c r="A14" s="59">
        <v>2080109</v>
      </c>
      <c r="B14" s="59" t="s">
        <v>167</v>
      </c>
      <c r="C14" s="158">
        <v>997.48</v>
      </c>
      <c r="D14" s="155">
        <v>897.3</v>
      </c>
      <c r="E14" s="155">
        <v>100.18</v>
      </c>
      <c r="F14" s="158"/>
      <c r="G14" s="59"/>
    </row>
    <row r="15" spans="1:7" s="1" customFormat="1" ht="23.25" customHeight="1">
      <c r="A15" s="59"/>
      <c r="B15" s="59"/>
      <c r="C15" s="158"/>
      <c r="D15" s="156"/>
      <c r="E15" s="156"/>
      <c r="F15" s="158"/>
      <c r="G15" s="59"/>
    </row>
    <row r="16" spans="1:7" s="1" customFormat="1" ht="23.25" customHeight="1">
      <c r="A16" s="59"/>
      <c r="B16" s="59"/>
      <c r="C16" s="158"/>
      <c r="D16" s="156"/>
      <c r="E16" s="156"/>
      <c r="F16" s="158"/>
      <c r="G16" s="59"/>
    </row>
    <row r="17" spans="1:7" s="1" customFormat="1" ht="23.25" customHeight="1">
      <c r="A17" s="59"/>
      <c r="B17" s="59"/>
      <c r="C17" s="156"/>
      <c r="D17" s="156"/>
      <c r="E17" s="156"/>
      <c r="F17" s="156"/>
      <c r="G17" s="59"/>
    </row>
    <row r="18" spans="3:6" s="1" customFormat="1" ht="12.75" customHeight="1">
      <c r="C18" s="181"/>
      <c r="D18" s="181"/>
      <c r="E18" s="181"/>
      <c r="F18" s="181"/>
    </row>
    <row r="19" spans="3:6" s="1" customFormat="1" ht="12.75" customHeight="1">
      <c r="C19" s="181"/>
      <c r="D19" s="181"/>
      <c r="E19" s="181"/>
      <c r="F19" s="181"/>
    </row>
    <row r="20" spans="3:6" s="1" customFormat="1" ht="12.75" customHeight="1">
      <c r="C20" s="181"/>
      <c r="D20" s="181"/>
      <c r="E20" s="181"/>
      <c r="F20" s="181"/>
    </row>
    <row r="21" spans="3:6" s="1" customFormat="1" ht="12.75" customHeight="1">
      <c r="C21" s="181"/>
      <c r="D21" s="181"/>
      <c r="E21" s="181"/>
      <c r="F21" s="181"/>
    </row>
    <row r="22" spans="3:6" s="1" customFormat="1" ht="12.75" customHeight="1">
      <c r="C22" s="181"/>
      <c r="D22" s="181"/>
      <c r="E22" s="181"/>
      <c r="F22" s="181"/>
    </row>
    <row r="23" spans="3:6" s="1" customFormat="1" ht="12.75" customHeight="1">
      <c r="C23" s="181"/>
      <c r="D23" s="181"/>
      <c r="E23" s="181"/>
      <c r="F23" s="181"/>
    </row>
    <row r="24" spans="3:6" s="1" customFormat="1" ht="12.75" customHeight="1">
      <c r="C24" s="181"/>
      <c r="D24" s="181"/>
      <c r="E24" s="181"/>
      <c r="F24" s="181"/>
    </row>
  </sheetData>
  <sheetProtection/>
  <mergeCells count="1">
    <mergeCell ref="A6:B6"/>
  </mergeCells>
  <printOptions/>
  <pageMargins left="0.83" right="0.75" top="1" bottom="1" header="0.51" footer="0.51"/>
  <pageSetup orientation="landscape" paperSize="9"/>
</worksheet>
</file>

<file path=xl/worksheets/sheet8.xml><?xml version="1.0" encoding="utf-8"?>
<worksheet xmlns="http://schemas.openxmlformats.org/spreadsheetml/2006/main" xmlns:r="http://schemas.openxmlformats.org/officeDocument/2006/relationships">
  <dimension ref="A1:F38"/>
  <sheetViews>
    <sheetView zoomScaleSheetLayoutView="100" workbookViewId="0" topLeftCell="A10">
      <selection activeCell="D18" sqref="D18"/>
    </sheetView>
  </sheetViews>
  <sheetFormatPr defaultColWidth="6.875" defaultRowHeight="12.75" customHeight="1"/>
  <cols>
    <col min="1" max="1" width="16.125" style="1" customWidth="1"/>
    <col min="2" max="2" width="26.625" style="1" customWidth="1"/>
    <col min="3" max="3" width="18.875" style="1" customWidth="1"/>
    <col min="4" max="4" width="18.50390625" style="1" customWidth="1"/>
    <col min="5" max="5" width="18.625" style="1" customWidth="1"/>
    <col min="6" max="6" width="16.75390625" style="1" customWidth="1"/>
    <col min="7" max="16384" width="6.875" style="1" customWidth="1"/>
  </cols>
  <sheetData>
    <row r="1" s="1" customFormat="1" ht="30" customHeight="1">
      <c r="A1" s="1" t="s">
        <v>20</v>
      </c>
    </row>
    <row r="2" spans="1:6" s="1" customFormat="1" ht="28.5" customHeight="1">
      <c r="A2" s="77" t="s">
        <v>21</v>
      </c>
      <c r="B2" s="77"/>
      <c r="C2" s="77"/>
      <c r="D2" s="77"/>
      <c r="E2" s="77"/>
      <c r="F2" s="77"/>
    </row>
    <row r="3" s="1" customFormat="1" ht="22.5" customHeight="1">
      <c r="F3" s="5" t="s">
        <v>46</v>
      </c>
    </row>
    <row r="4" spans="1:6" s="1" customFormat="1" ht="22.5" customHeight="1">
      <c r="A4" s="59" t="s">
        <v>168</v>
      </c>
      <c r="B4" s="59" t="s">
        <v>169</v>
      </c>
      <c r="C4" s="59" t="s">
        <v>126</v>
      </c>
      <c r="D4" s="59" t="s">
        <v>156</v>
      </c>
      <c r="E4" s="59" t="s">
        <v>157</v>
      </c>
      <c r="F4" s="59" t="s">
        <v>158</v>
      </c>
    </row>
    <row r="5" spans="1:6" s="1" customFormat="1" ht="15.75" customHeight="1">
      <c r="A5" s="80" t="s">
        <v>136</v>
      </c>
      <c r="B5" s="80" t="s">
        <v>136</v>
      </c>
      <c r="C5" s="80">
        <v>1</v>
      </c>
      <c r="D5" s="61">
        <v>2</v>
      </c>
      <c r="E5" s="80">
        <v>3</v>
      </c>
      <c r="F5" s="61">
        <v>4</v>
      </c>
    </row>
    <row r="6" spans="1:6" s="1" customFormat="1" ht="15.75" customHeight="1">
      <c r="A6" s="146"/>
      <c r="B6" s="160" t="s">
        <v>126</v>
      </c>
      <c r="C6" s="124">
        <f>SUM(D6:F6)</f>
        <v>5937.706399999999</v>
      </c>
      <c r="D6" s="130">
        <v>1321.85</v>
      </c>
      <c r="E6" s="126">
        <v>179.87</v>
      </c>
      <c r="F6" s="125">
        <f>F13+F31+F35+F37</f>
        <v>4435.9864</v>
      </c>
    </row>
    <row r="7" spans="1:6" s="1" customFormat="1" ht="15.75" customHeight="1">
      <c r="A7" s="122">
        <v>301</v>
      </c>
      <c r="B7" s="161" t="s">
        <v>170</v>
      </c>
      <c r="C7" s="129"/>
      <c r="D7" s="162">
        <f>D8+D9+D10+D11+D12</f>
        <v>1227.6499999999999</v>
      </c>
      <c r="E7" s="129"/>
      <c r="F7" s="125"/>
    </row>
    <row r="8" spans="1:6" s="1" customFormat="1" ht="15.75" customHeight="1">
      <c r="A8" s="131">
        <v>30101</v>
      </c>
      <c r="B8" s="132" t="s">
        <v>171</v>
      </c>
      <c r="C8" s="129"/>
      <c r="D8" s="133">
        <v>549.8427</v>
      </c>
      <c r="E8" s="129"/>
      <c r="F8" s="125"/>
    </row>
    <row r="9" spans="1:6" s="1" customFormat="1" ht="15.75" customHeight="1">
      <c r="A9" s="131">
        <v>30102</v>
      </c>
      <c r="B9" s="132" t="s">
        <v>172</v>
      </c>
      <c r="C9" s="129"/>
      <c r="D9" s="133">
        <v>294.6048</v>
      </c>
      <c r="E9" s="129"/>
      <c r="F9" s="125"/>
    </row>
    <row r="10" spans="1:6" s="1" customFormat="1" ht="15.75" customHeight="1">
      <c r="A10" s="131">
        <v>30103</v>
      </c>
      <c r="B10" s="128" t="s">
        <v>173</v>
      </c>
      <c r="C10" s="129"/>
      <c r="D10" s="133">
        <v>40.5286</v>
      </c>
      <c r="E10" s="129"/>
      <c r="F10" s="125"/>
    </row>
    <row r="11" spans="1:6" s="1" customFormat="1" ht="15.75" customHeight="1">
      <c r="A11" s="131">
        <v>30104</v>
      </c>
      <c r="B11" s="132" t="s">
        <v>174</v>
      </c>
      <c r="C11" s="129"/>
      <c r="D11" s="133">
        <v>307.0449</v>
      </c>
      <c r="E11" s="129"/>
      <c r="F11" s="125"/>
    </row>
    <row r="12" spans="1:6" s="1" customFormat="1" ht="15.75" customHeight="1">
      <c r="A12" s="131">
        <v>30199</v>
      </c>
      <c r="B12" s="128" t="s">
        <v>175</v>
      </c>
      <c r="C12" s="129"/>
      <c r="D12" s="134">
        <v>35.629</v>
      </c>
      <c r="E12" s="129"/>
      <c r="F12" s="125"/>
    </row>
    <row r="13" spans="1:6" s="1" customFormat="1" ht="15.75" customHeight="1">
      <c r="A13" s="127">
        <v>302</v>
      </c>
      <c r="B13" s="132" t="s">
        <v>176</v>
      </c>
      <c r="C13" s="129"/>
      <c r="D13" s="135"/>
      <c r="E13" s="133">
        <f>E14+E15+E16+E17+E18+E19+E20+E21+E22+E23+E24+E25+E26+E28+E29+E30</f>
        <v>179.87</v>
      </c>
      <c r="F13" s="125">
        <v>217.2464</v>
      </c>
    </row>
    <row r="14" spans="1:6" s="1" customFormat="1" ht="15.75" customHeight="1">
      <c r="A14" s="131">
        <v>30201</v>
      </c>
      <c r="B14" s="132" t="s">
        <v>177</v>
      </c>
      <c r="C14" s="129"/>
      <c r="D14" s="135"/>
      <c r="E14" s="136">
        <v>32.42</v>
      </c>
      <c r="F14" s="125"/>
    </row>
    <row r="15" spans="1:6" s="1" customFormat="1" ht="15.75" customHeight="1">
      <c r="A15" s="131">
        <v>30202</v>
      </c>
      <c r="B15" s="128" t="s">
        <v>178</v>
      </c>
      <c r="C15" s="129"/>
      <c r="D15" s="135"/>
      <c r="E15" s="133">
        <v>13.9</v>
      </c>
      <c r="F15" s="125">
        <v>7</v>
      </c>
    </row>
    <row r="16" spans="1:6" s="1" customFormat="1" ht="15.75" customHeight="1">
      <c r="A16" s="131">
        <v>30204</v>
      </c>
      <c r="B16" s="128" t="s">
        <v>179</v>
      </c>
      <c r="C16" s="129"/>
      <c r="D16" s="135"/>
      <c r="E16" s="133">
        <v>0.5</v>
      </c>
      <c r="F16" s="125"/>
    </row>
    <row r="17" spans="1:6" s="1" customFormat="1" ht="15.75" customHeight="1">
      <c r="A17" s="131">
        <v>30205</v>
      </c>
      <c r="B17" s="132" t="s">
        <v>180</v>
      </c>
      <c r="C17" s="129"/>
      <c r="D17" s="135"/>
      <c r="E17" s="137">
        <v>0.8</v>
      </c>
      <c r="F17" s="125"/>
    </row>
    <row r="18" spans="1:6" s="1" customFormat="1" ht="15.75" customHeight="1">
      <c r="A18" s="131">
        <v>30207</v>
      </c>
      <c r="B18" s="132" t="s">
        <v>181</v>
      </c>
      <c r="C18" s="129"/>
      <c r="D18" s="135"/>
      <c r="E18" s="136">
        <v>3.97</v>
      </c>
      <c r="F18" s="125"/>
    </row>
    <row r="19" spans="1:6" s="1" customFormat="1" ht="15.75" customHeight="1">
      <c r="A19" s="131">
        <v>30209</v>
      </c>
      <c r="B19" s="132" t="s">
        <v>182</v>
      </c>
      <c r="C19" s="129"/>
      <c r="D19" s="135"/>
      <c r="E19" s="133">
        <v>17.97</v>
      </c>
      <c r="F19" s="125"/>
    </row>
    <row r="20" spans="1:6" s="1" customFormat="1" ht="15.75" customHeight="1">
      <c r="A20" s="131">
        <v>30210</v>
      </c>
      <c r="B20" s="128" t="s">
        <v>183</v>
      </c>
      <c r="C20" s="129"/>
      <c r="D20" s="135"/>
      <c r="E20" s="133">
        <v>23</v>
      </c>
      <c r="F20" s="125">
        <v>2</v>
      </c>
    </row>
    <row r="21" spans="1:6" s="1" customFormat="1" ht="15.75" customHeight="1">
      <c r="A21" s="138">
        <v>30211</v>
      </c>
      <c r="B21" s="163" t="s">
        <v>184</v>
      </c>
      <c r="C21" s="140"/>
      <c r="D21" s="141"/>
      <c r="E21" s="137">
        <v>14.7</v>
      </c>
      <c r="F21" s="164"/>
    </row>
    <row r="22" spans="1:6" s="1" customFormat="1" ht="15.75" customHeight="1">
      <c r="A22" s="143">
        <v>30213</v>
      </c>
      <c r="B22" s="144" t="s">
        <v>185</v>
      </c>
      <c r="C22" s="129"/>
      <c r="D22" s="135"/>
      <c r="E22" s="145">
        <v>2.3</v>
      </c>
      <c r="F22" s="125">
        <v>8</v>
      </c>
    </row>
    <row r="23" spans="1:6" s="1" customFormat="1" ht="15.75" customHeight="1">
      <c r="A23" s="143">
        <v>30214</v>
      </c>
      <c r="B23" s="144" t="s">
        <v>186</v>
      </c>
      <c r="C23" s="129"/>
      <c r="D23" s="135"/>
      <c r="E23" s="125">
        <v>25</v>
      </c>
      <c r="F23" s="125"/>
    </row>
    <row r="24" spans="1:6" s="1" customFormat="1" ht="15.75" customHeight="1">
      <c r="A24" s="143">
        <v>30215</v>
      </c>
      <c r="B24" s="144" t="s">
        <v>187</v>
      </c>
      <c r="C24" s="129"/>
      <c r="D24" s="135"/>
      <c r="E24" s="125"/>
      <c r="F24" s="125"/>
    </row>
    <row r="25" spans="1:6" s="1" customFormat="1" ht="15.75" customHeight="1">
      <c r="A25" s="143">
        <v>30216</v>
      </c>
      <c r="B25" s="144" t="s">
        <v>188</v>
      </c>
      <c r="C25" s="129"/>
      <c r="D25" s="135"/>
      <c r="E25" s="125"/>
      <c r="F25" s="125"/>
    </row>
    <row r="26" spans="1:6" s="1" customFormat="1" ht="15.75" customHeight="1">
      <c r="A26" s="143">
        <v>30217</v>
      </c>
      <c r="B26" s="144" t="s">
        <v>189</v>
      </c>
      <c r="C26" s="129"/>
      <c r="D26" s="135"/>
      <c r="E26" s="145">
        <v>6.04</v>
      </c>
      <c r="F26" s="125"/>
    </row>
    <row r="27" spans="1:6" s="1" customFormat="1" ht="15.75" customHeight="1">
      <c r="A27" s="143">
        <v>30224</v>
      </c>
      <c r="B27" s="144" t="s">
        <v>190</v>
      </c>
      <c r="C27" s="129"/>
      <c r="D27" s="135"/>
      <c r="E27" s="125"/>
      <c r="F27" s="125">
        <v>11.7024</v>
      </c>
    </row>
    <row r="28" spans="1:6" s="1" customFormat="1" ht="15.75" customHeight="1">
      <c r="A28" s="143">
        <v>30227</v>
      </c>
      <c r="B28" s="144" t="s">
        <v>191</v>
      </c>
      <c r="C28" s="129"/>
      <c r="D28" s="135"/>
      <c r="E28" s="125">
        <v>0.4</v>
      </c>
      <c r="F28" s="145">
        <f>30+50.544</f>
        <v>80.544</v>
      </c>
    </row>
    <row r="29" spans="1:6" s="1" customFormat="1" ht="15.75" customHeight="1">
      <c r="A29" s="165">
        <v>30228</v>
      </c>
      <c r="B29" s="166" t="s">
        <v>192</v>
      </c>
      <c r="C29" s="167"/>
      <c r="D29" s="168"/>
      <c r="E29" s="169">
        <v>12.78</v>
      </c>
      <c r="F29" s="170"/>
    </row>
    <row r="30" spans="1:6" s="1" customFormat="1" ht="15.75" customHeight="1">
      <c r="A30" s="131">
        <v>30299</v>
      </c>
      <c r="B30" s="132" t="s">
        <v>193</v>
      </c>
      <c r="C30" s="129"/>
      <c r="E30" s="171">
        <v>26.09</v>
      </c>
      <c r="F30" s="145">
        <f>5+50+4+5+2+5+37</f>
        <v>108</v>
      </c>
    </row>
    <row r="31" spans="1:6" ht="15.75" customHeight="1">
      <c r="A31" s="127">
        <v>303</v>
      </c>
      <c r="B31" s="132" t="s">
        <v>194</v>
      </c>
      <c r="C31" s="147"/>
      <c r="D31" s="171">
        <f>D32+D33+D34</f>
        <v>94.2</v>
      </c>
      <c r="E31" s="147"/>
      <c r="F31" s="125">
        <v>3948.74</v>
      </c>
    </row>
    <row r="32" spans="1:6" ht="15.75" customHeight="1">
      <c r="A32" s="131">
        <v>30302</v>
      </c>
      <c r="B32" s="132" t="s">
        <v>195</v>
      </c>
      <c r="C32" s="147"/>
      <c r="D32" s="162">
        <v>49.8806</v>
      </c>
      <c r="E32" s="147"/>
      <c r="F32" s="145"/>
    </row>
    <row r="33" spans="1:6" ht="15.75" customHeight="1">
      <c r="A33" s="131">
        <v>30310</v>
      </c>
      <c r="B33" s="172" t="s">
        <v>196</v>
      </c>
      <c r="C33" s="147"/>
      <c r="D33" s="162">
        <v>2.5872</v>
      </c>
      <c r="E33" s="147"/>
      <c r="F33" s="125"/>
    </row>
    <row r="34" spans="1:6" ht="15.75" customHeight="1">
      <c r="A34" s="138">
        <v>30399</v>
      </c>
      <c r="B34" s="173" t="s">
        <v>197</v>
      </c>
      <c r="C34" s="147"/>
      <c r="D34" s="164">
        <v>41.7322</v>
      </c>
      <c r="E34" s="147"/>
      <c r="F34" s="145">
        <v>3948.74</v>
      </c>
    </row>
    <row r="35" spans="1:6" ht="15.75" customHeight="1">
      <c r="A35" s="174">
        <v>310</v>
      </c>
      <c r="B35" s="175" t="s">
        <v>198</v>
      </c>
      <c r="C35" s="147"/>
      <c r="D35" s="176"/>
      <c r="E35" s="147"/>
      <c r="F35" s="125">
        <v>10</v>
      </c>
    </row>
    <row r="36" spans="1:6" ht="15.75" customHeight="1">
      <c r="A36" s="177">
        <v>31099</v>
      </c>
      <c r="B36" s="175" t="s">
        <v>199</v>
      </c>
      <c r="C36" s="147"/>
      <c r="D36" s="176"/>
      <c r="E36" s="147"/>
      <c r="F36" s="145">
        <v>10</v>
      </c>
    </row>
    <row r="37" spans="1:6" ht="15.75" customHeight="1">
      <c r="A37" s="146">
        <v>311</v>
      </c>
      <c r="B37" s="178" t="s">
        <v>200</v>
      </c>
      <c r="C37" s="147"/>
      <c r="D37" s="179"/>
      <c r="E37" s="147"/>
      <c r="F37" s="125">
        <v>260</v>
      </c>
    </row>
    <row r="38" spans="1:6" ht="15.75" customHeight="1">
      <c r="A38" s="143">
        <v>31199</v>
      </c>
      <c r="B38" s="178" t="s">
        <v>201</v>
      </c>
      <c r="C38" s="147"/>
      <c r="D38" s="179"/>
      <c r="E38" s="147"/>
      <c r="F38" s="180">
        <v>260</v>
      </c>
    </row>
  </sheetData>
  <sheetProtection/>
  <printOptions/>
  <pageMargins left="0.75" right="0.7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F14"/>
  <sheetViews>
    <sheetView zoomScaleSheetLayoutView="100" workbookViewId="0" topLeftCell="A1">
      <selection activeCell="C9" sqref="C9"/>
    </sheetView>
  </sheetViews>
  <sheetFormatPr defaultColWidth="6.875" defaultRowHeight="12.75" customHeight="1"/>
  <cols>
    <col min="1" max="1" width="16.00390625" style="1" customWidth="1"/>
    <col min="2" max="2" width="27.50390625" style="1" customWidth="1"/>
    <col min="3" max="3" width="19.50390625" style="1" customWidth="1"/>
    <col min="4" max="4" width="21.25390625" style="1" customWidth="1"/>
    <col min="5" max="5" width="18.25390625" style="1" customWidth="1"/>
    <col min="6" max="6" width="16.00390625" style="1" customWidth="1"/>
    <col min="7" max="16384" width="6.875" style="1" customWidth="1"/>
  </cols>
  <sheetData>
    <row r="1" s="1" customFormat="1" ht="30" customHeight="1">
      <c r="A1" s="1" t="s">
        <v>22</v>
      </c>
    </row>
    <row r="2" spans="1:6" s="1" customFormat="1" ht="28.5" customHeight="1">
      <c r="A2" s="77" t="s">
        <v>202</v>
      </c>
      <c r="B2" s="77"/>
      <c r="C2" s="77"/>
      <c r="D2" s="77"/>
      <c r="E2" s="77"/>
      <c r="F2" s="77"/>
    </row>
    <row r="3" s="1" customFormat="1" ht="22.5" customHeight="1">
      <c r="F3" s="5" t="s">
        <v>46</v>
      </c>
    </row>
    <row r="4" spans="1:6" s="1" customFormat="1" ht="22.5" customHeight="1">
      <c r="A4" s="59" t="s">
        <v>154</v>
      </c>
      <c r="B4" s="59" t="s">
        <v>155</v>
      </c>
      <c r="C4" s="59" t="s">
        <v>126</v>
      </c>
      <c r="D4" s="59" t="s">
        <v>156</v>
      </c>
      <c r="E4" s="59" t="s">
        <v>157</v>
      </c>
      <c r="F4" s="59" t="s">
        <v>159</v>
      </c>
    </row>
    <row r="5" spans="1:6" s="1" customFormat="1" ht="22.5" customHeight="1">
      <c r="A5" s="80" t="s">
        <v>136</v>
      </c>
      <c r="B5" s="80" t="s">
        <v>136</v>
      </c>
      <c r="C5" s="80">
        <v>1</v>
      </c>
      <c r="D5" s="80">
        <v>2</v>
      </c>
      <c r="E5" s="80">
        <v>3</v>
      </c>
      <c r="F5" s="80" t="s">
        <v>136</v>
      </c>
    </row>
    <row r="6" spans="1:6" s="1" customFormat="1" ht="22.5" customHeight="1">
      <c r="A6" s="135"/>
      <c r="B6" s="61" t="s">
        <v>126</v>
      </c>
      <c r="C6" s="149">
        <f>SUM(D6:E6)</f>
        <v>1501.7199999999998</v>
      </c>
      <c r="D6" s="150">
        <f>D7+D11</f>
        <v>1321.85</v>
      </c>
      <c r="E6" s="150">
        <f>E7+E11</f>
        <v>179.87</v>
      </c>
      <c r="F6" s="61"/>
    </row>
    <row r="7" spans="1:6" s="1" customFormat="1" ht="22.5" customHeight="1">
      <c r="A7" s="151">
        <v>201</v>
      </c>
      <c r="B7" s="152" t="s">
        <v>160</v>
      </c>
      <c r="C7" s="150">
        <f aca="true" t="shared" si="0" ref="C7:F7">C8</f>
        <v>4725.1664</v>
      </c>
      <c r="D7" s="150">
        <f t="shared" si="0"/>
        <v>237.46</v>
      </c>
      <c r="E7" s="150">
        <f t="shared" si="0"/>
        <v>51.72</v>
      </c>
      <c r="F7" s="150"/>
    </row>
    <row r="8" spans="1:6" s="1" customFormat="1" ht="22.5" customHeight="1">
      <c r="A8" s="153">
        <v>20110</v>
      </c>
      <c r="B8" s="154" t="s">
        <v>161</v>
      </c>
      <c r="C8" s="150">
        <f aca="true" t="shared" si="1" ref="C8:F8">C9+C10</f>
        <v>4725.1664</v>
      </c>
      <c r="D8" s="150">
        <f t="shared" si="1"/>
        <v>237.46</v>
      </c>
      <c r="E8" s="150">
        <f t="shared" si="1"/>
        <v>51.72</v>
      </c>
      <c r="F8" s="150"/>
    </row>
    <row r="9" spans="1:6" s="1" customFormat="1" ht="22.5" customHeight="1">
      <c r="A9" s="59">
        <v>2011001</v>
      </c>
      <c r="B9" s="59" t="s">
        <v>162</v>
      </c>
      <c r="C9" s="155">
        <v>289.18</v>
      </c>
      <c r="D9" s="155">
        <v>237.46</v>
      </c>
      <c r="E9" s="155">
        <v>51.72</v>
      </c>
      <c r="F9" s="156"/>
    </row>
    <row r="10" spans="1:6" s="1" customFormat="1" ht="22.5" customHeight="1">
      <c r="A10" s="59">
        <v>2011099</v>
      </c>
      <c r="B10" s="59" t="s">
        <v>163</v>
      </c>
      <c r="C10" s="157">
        <v>4435.9864</v>
      </c>
      <c r="D10" s="155"/>
      <c r="E10" s="156"/>
      <c r="F10" s="157"/>
    </row>
    <row r="11" spans="1:6" s="1" customFormat="1" ht="22.5" customHeight="1">
      <c r="A11" s="153">
        <v>208</v>
      </c>
      <c r="B11" s="153" t="s">
        <v>164</v>
      </c>
      <c r="C11" s="158">
        <f>C12</f>
        <v>1212.54</v>
      </c>
      <c r="D11" s="158">
        <f>D12</f>
        <v>1084.3899999999999</v>
      </c>
      <c r="E11" s="158">
        <f>E12</f>
        <v>128.15</v>
      </c>
      <c r="F11" s="158"/>
    </row>
    <row r="12" spans="1:6" s="1" customFormat="1" ht="22.5" customHeight="1">
      <c r="A12" s="153">
        <v>20801</v>
      </c>
      <c r="B12" s="159" t="s">
        <v>165</v>
      </c>
      <c r="C12" s="158">
        <f>C13+C14</f>
        <v>1212.54</v>
      </c>
      <c r="D12" s="158">
        <f>D13+D14</f>
        <v>1084.3899999999999</v>
      </c>
      <c r="E12" s="158">
        <f>E13+E14</f>
        <v>128.15</v>
      </c>
      <c r="F12" s="158"/>
    </row>
    <row r="13" spans="1:6" s="1" customFormat="1" ht="22.5" customHeight="1">
      <c r="A13" s="59">
        <v>2080105</v>
      </c>
      <c r="B13" s="59" t="s">
        <v>203</v>
      </c>
      <c r="C13" s="158">
        <v>215.06</v>
      </c>
      <c r="D13" s="155">
        <v>187.09</v>
      </c>
      <c r="E13" s="155">
        <v>27.97</v>
      </c>
      <c r="F13" s="158"/>
    </row>
    <row r="14" spans="1:6" s="1" customFormat="1" ht="22.5" customHeight="1">
      <c r="A14" s="59">
        <v>2080109</v>
      </c>
      <c r="B14" s="59" t="s">
        <v>204</v>
      </c>
      <c r="C14" s="158">
        <v>997.48</v>
      </c>
      <c r="D14" s="155">
        <v>897.3</v>
      </c>
      <c r="E14" s="155">
        <v>100.18</v>
      </c>
      <c r="F14" s="158"/>
    </row>
  </sheetData>
  <sheetProtection/>
  <printOptions/>
  <pageMargins left="0.9"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LJG</cp:lastModifiedBy>
  <dcterms:created xsi:type="dcterms:W3CDTF">2018-06-28T01:19:38Z</dcterms:created>
  <dcterms:modified xsi:type="dcterms:W3CDTF">2019-02-12T02:20:02Z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