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05" windowHeight="892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'表6-部门综合预算一般公共预算支出明细表（按经济分类科目分）'!$A$1:$F$40</definedName>
    <definedName name="_xlnm.Print_Area" localSheetId="8">'表7-部门综合预算一般公共预算基本支出明细表（按功能科目分）'!$A$1:$F$14</definedName>
    <definedName name="_xlnm.Print_Area" localSheetId="9">'表8-部门综合预一般公共预算基本支出明细表（按经济分类科目分）'!$A$1:$F$30</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<sst xmlns="http://schemas.openxmlformats.org/spreadsheetml/2006/main" count="913" uniqueCount="376">
  <si>
    <t>附件2</t>
  </si>
  <si>
    <t>2018年部门综合预算公开报表</t>
  </si>
  <si>
    <t xml:space="preserve">                部门名称：神木市滨河新区建设管理办公室</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</si>
  <si>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</si>
  <si>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</si>
  <si>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</si>
  <si>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</si>
  <si>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</si>
  <si>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</si>
  <si>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</si>
  <si>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</si>
  <si>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</si>
  <si>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</si>
  <si>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</si>
  <si>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</si>
  <si>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</si>
  <si>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</si>
  <si>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</si>
  <si>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</si>
  <si>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</si>
  <si>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</si>
  <si>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</si>
  <si>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</si>
  <si>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</si>
  <si>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</si>
  <si>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</si>
  <si>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</si>
  <si>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</si>
  <si>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</si>
  <si>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</si>
  <si>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</si>
  <si>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</si>
  <si>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</si>
  <si>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</si>
  <si>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</si>
  <si>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</si>
  <si>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</si>
  <si>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</si>
  <si>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</si>
  <si>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未开展</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</si>
  <si>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</si>
  <si>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</si>
  <si>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</si>
  <si>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</si>
  <si>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</si>
  <si>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</si>
  <si>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</si>
  <si>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</si>
  <si>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</si>
  <si>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</si>
  <si>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</si>
  <si>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</si>
  <si>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</si>
  <si>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</si>
  <si>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</si>
  <si>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</si>
  <si>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</si>
  <si>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</si>
  <si>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</si>
  <si>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</si>
  <si>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</si>
  <si>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</si>
  <si>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</si>
  <si>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</si>
  <si>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</si>
  <si>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</si>
  <si>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</si>
  <si>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</si>
  <si>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</si>
  <si>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</si>
  <si>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</si>
  <si>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</si>
  <si>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</si>
  <si>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</si>
  <si>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</si>
  <si>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</si>
  <si>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</si>
  <si>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</si>
  <si>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</si>
  <si>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</si>
  <si>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</si>
  <si>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</si>
  <si>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</si>
  <si>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</si>
  <si>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</si>
  <si>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</si>
  <si>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</si>
  <si>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</si>
  <si>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</si>
  <si>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</si>
  <si>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</si>
  <si>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</si>
  <si>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</si>
  <si>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</si>
  <si>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</si>
  <si>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</si>
  <si>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</si>
  <si>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</si>
  <si>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</si>
  <si>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</si>
  <si>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</si>
  <si>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</si>
  <si>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</si>
  <si>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</si>
  <si>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</si>
  <si>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</si>
  <si>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</si>
  <si>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</si>
  <si>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</si>
  <si>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</si>
  <si>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</si>
  <si>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</si>
  <si>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</si>
  <si>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</si>
  <si>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</si>
  <si>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</si>
  <si>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</si>
  <si>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</si>
  <si>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</si>
  <si>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</si>
  <si>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</si>
  <si>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</si>
  <si>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</si>
  <si>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</si>
  <si>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</si>
  <si>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</si>
  <si>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</si>
  <si>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</si>
  <si>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</si>
  <si>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</si>
  <si>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</si>
  <si>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</si>
  <si>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</si>
  <si>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</si>
  <si>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</si>
  <si>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</si>
  <si>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</si>
  <si>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神木市滨河新区建设管理办公室</t>
  </si>
  <si>
    <t>神木市新村市政环卫所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</si>
  <si>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</si>
  <si>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</si>
  <si>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</si>
  <si>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</si>
  <si>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</si>
  <si>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</si>
  <si>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</si>
  <si>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</si>
  <si>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</si>
  <si>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</si>
  <si>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</si>
  <si>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</si>
  <si>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</si>
  <si>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</si>
  <si>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</si>
  <si>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</si>
  <si>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政府办公厅（室）及相关机构事务</t>
  </si>
  <si>
    <t>事业运行</t>
  </si>
  <si>
    <t>212</t>
  </si>
  <si>
    <t>城乡社区支出</t>
  </si>
  <si>
    <t xml:space="preserve">  21203</t>
  </si>
  <si>
    <t xml:space="preserve">   城乡社区公共设施</t>
  </si>
  <si>
    <t>其他城乡社区公共设施支出</t>
  </si>
  <si>
    <t xml:space="preserve">  21205</t>
  </si>
  <si>
    <t xml:space="preserve">   城乡社区环境卫生</t>
  </si>
  <si>
    <t>城乡社区环境卫生</t>
  </si>
  <si>
    <t>经济科目编码</t>
  </si>
  <si>
    <t>经济科目名称</t>
  </si>
  <si>
    <t>301</t>
  </si>
  <si>
    <t>工资福利支出</t>
  </si>
  <si>
    <t xml:space="preserve">  30101</t>
  </si>
  <si>
    <t xml:space="preserve">  基本工资</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</si>
  <si>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</si>
  <si>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</si>
  <si>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</si>
  <si>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</si>
  <si>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</si>
  <si>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</si>
  <si>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</si>
  <si>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</si>
  <si>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3011201</t>
  </si>
  <si>
    <t xml:space="preserve">  失业保险</t>
  </si>
  <si>
    <t xml:space="preserve">  3011202</t>
  </si>
  <si>
    <t xml:space="preserve">  工伤保险</t>
  </si>
  <si>
    <t xml:space="preserve">  30113</t>
  </si>
  <si>
    <t xml:space="preserve">  住房公积金</t>
  </si>
  <si>
    <t xml:space="preserve">  3019906</t>
  </si>
  <si>
    <t xml:space="preserve">  三费</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</si>
  <si>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</si>
  <si>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</si>
  <si>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</si>
  <si>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</si>
  <si>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</si>
  <si>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</si>
  <si>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</si>
  <si>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</si>
  <si>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</si>
  <si>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</si>
  <si>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</si>
  <si>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</si>
  <si>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</si>
  <si>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</si>
  <si>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</si>
  <si>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</si>
  <si>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</si>
  <si>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</si>
  <si>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</si>
  <si>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</si>
  <si>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</si>
  <si>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</si>
  <si>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30218</t>
  </si>
  <si>
    <t xml:space="preserve">  专用材料费</t>
  </si>
  <si>
    <t xml:space="preserve">  30225</t>
  </si>
  <si>
    <t xml:space="preserve">  专用燃油费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</si>
  <si>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</si>
  <si>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</si>
  <si>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</si>
  <si>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</si>
  <si>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</si>
  <si>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</si>
  <si>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</si>
  <si>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</si>
  <si>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</si>
  <si>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</si>
  <si>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</si>
  <si>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</si>
  <si>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</si>
  <si>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其他对个人和家庭补助</t>
  </si>
  <si>
    <t>310</t>
  </si>
  <si>
    <t>其他资本性支出</t>
  </si>
  <si>
    <t xml:space="preserve">  31002</t>
  </si>
  <si>
    <t xml:space="preserve">  办公设备购置</t>
  </si>
  <si>
    <t xml:space="preserve">  31003</t>
  </si>
  <si>
    <t xml:space="preserve">  专用设备购置</t>
  </si>
  <si>
    <t xml:space="preserve">  31099</t>
  </si>
  <si>
    <t xml:space="preserve">  其他资本性支出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</si>
  <si>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</si>
  <si>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</si>
  <si>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</si>
  <si>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</si>
  <si>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</si>
  <si>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</si>
  <si>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</si>
  <si>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</si>
  <si>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</si>
  <si>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</si>
  <si>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</si>
  <si>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</si>
  <si>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</si>
  <si>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</si>
  <si>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</si>
  <si>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</si>
  <si>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</si>
  <si>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</si>
  <si>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</si>
  <si>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</si>
  <si>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</si>
  <si>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</si>
  <si>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</si>
  <si>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</si>
  <si>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</si>
  <si>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</si>
  <si>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</si>
  <si>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</si>
  <si>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</si>
  <si>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</si>
  <si>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</si>
  <si>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</si>
  <si>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</si>
  <si>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</si>
  <si>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</si>
  <si>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</si>
  <si>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</si>
  <si>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107001</t>
  </si>
  <si>
    <t>主要用于环卫、绿化、路灯、广场等市政运行、维修及雇佣人员工资福利支出。</t>
  </si>
  <si>
    <t>科目编码</t>
  </si>
  <si>
    <t>采购项目</t>
  </si>
  <si>
    <t>采购目录</t>
  </si>
  <si>
    <t>购买服务内容</t>
  </si>
  <si>
    <t>规格型号</t>
  </si>
  <si>
    <t>数量</t>
  </si>
  <si>
    <t>实施采购时间</t>
  </si>
  <si>
    <t>预算金额</t>
  </si>
  <si>
    <t>说明</t>
  </si>
  <si>
    <t>类</t>
  </si>
  <si>
    <t>款</t>
  </si>
  <si>
    <t>项</t>
  </si>
  <si>
    <t>货物</t>
  </si>
  <si>
    <t>工程</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</si>
  <si>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</si>
  <si>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</si>
  <si>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</si>
  <si>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</si>
  <si>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</si>
  <si>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</si>
  <si>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</si>
  <si>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</si>
  <si>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</si>
  <si>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</si>
  <si>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</si>
  <si>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</si>
  <si>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</si>
  <si>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</si>
  <si>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</si>
  <si>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</si>
  <si>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</si>
  <si>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</si>
  <si>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</si>
  <si>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</si>
  <si>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</si>
  <si>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</si>
  <si>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</si>
  <si>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</si>
  <si>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</si>
  <si>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</si>
  <si>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</si>
  <si>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</si>
  <si>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</si>
  <si>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</si>
  <si>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</si>
  <si>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</si>
  <si>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</si>
  <si>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</si>
  <si>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</si>
  <si>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</si>
  <si>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</si>
  <si>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</si>
  <si>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</si>
  <si>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</si>
  <si>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</si>
  <si>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</si>
  <si>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</si>
  <si>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</si>
  <si>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</si>
  <si>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</si>
  <si>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</si>
  <si>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</si>
  <si>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</si>
  <si>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</si>
  <si>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</si>
  <si>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</si>
  <si>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</si>
  <si>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</si>
  <si>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</si>
  <si>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</si>
  <si>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</si>
  <si>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</si>
  <si>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</si>
  <si>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</si>
  <si>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</si>
  <si>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</si>
  <si>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</si>
  <si>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</si>
  <si>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</si>
  <si>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</si>
  <si>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</si>
  <si>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</si>
  <si>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</si>
  <si>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</si>
  <si>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</si>
  <si>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</si>
  <si>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</si>
  <si>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</si>
  <si>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</si>
  <si>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</si>
  <si>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</si>
  <si>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</si>
  <si>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</si>
  <si>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</si>
  <si>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</si>
  <si>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</si>
  <si>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</si>
  <si>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</si>
  <si>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</si>
  <si>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</si>
  <si>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</si>
  <si>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滨河新区办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</si>
</sst>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6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0" fontId="0" fillId="0" borderId="9" xfId="0" applyBorder="1" applyAlignment="1">
      <alignment/>
    </xf>
    <xf numFmtId="0" fontId="0" fillId="0" borderId="24" xfId="0" applyBorder="1" applyAlignment="1">
      <alignment horizontal="center" vertical="center"/>
    </xf>
    <xf numFmtId="4" fontId="0" fillId="0" borderId="9" xfId="0" applyNumberForma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63" t="s">
        <v>1</v>
      </c>
    </row>
    <row r="3" spans="1:14" ht="93.75" customHeight="1">
      <c r="A3" s="164"/>
      <c r="N3" s="59"/>
    </row>
    <row r="4" ht="81.75" customHeight="1">
      <c r="A4" s="165" t="s">
        <v>2</v>
      </c>
    </row>
    <row r="5" ht="40.5" customHeight="1">
      <c r="A5" s="165" t="s">
        <v>3</v>
      </c>
    </row>
    <row r="6" ht="36.75" customHeight="1">
      <c r="A6" s="165"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30"/>
  <sheetViews>
    <sheetView showGridLines="0" showZeros="0" workbookViewId="0" topLeftCell="A1">
      <selection activeCell="A28" sqref="A28:IV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236</v>
      </c>
      <c r="B2" s="81"/>
      <c r="C2" s="81"/>
      <c r="D2" s="81"/>
      <c r="E2" s="81"/>
      <c r="F2" s="81"/>
    </row>
    <row r="3" ht="22.5" customHeight="1">
      <c r="F3" s="4" t="s">
        <v>46</v>
      </c>
    </row>
    <row r="4" spans="1:6" ht="22.5" customHeight="1">
      <c r="A4" s="83" t="s">
        <v>165</v>
      </c>
      <c r="B4" s="83" t="s">
        <v>166</v>
      </c>
      <c r="C4" s="83" t="s">
        <v>126</v>
      </c>
      <c r="D4" s="83" t="s">
        <v>150</v>
      </c>
      <c r="E4" s="83" t="s">
        <v>151</v>
      </c>
      <c r="F4" s="83" t="s">
        <v>153</v>
      </c>
    </row>
    <row r="5" spans="1:6" ht="21.75" customHeight="1">
      <c r="A5" s="120" t="s">
        <v>136</v>
      </c>
      <c r="B5" s="121" t="s">
        <v>136</v>
      </c>
      <c r="C5" s="70">
        <v>1</v>
      </c>
      <c r="D5" s="70">
        <v>2</v>
      </c>
      <c r="E5" s="70">
        <v>3</v>
      </c>
      <c r="F5" s="70" t="s">
        <v>136</v>
      </c>
    </row>
    <row r="6" spans="1:6" ht="17.25" customHeight="1">
      <c r="A6" s="120"/>
      <c r="B6" s="121" t="s">
        <v>126</v>
      </c>
      <c r="C6" s="108">
        <f>D6+E6</f>
        <v>284.9</v>
      </c>
      <c r="D6" s="122">
        <f>D7+D29</f>
        <v>255.47</v>
      </c>
      <c r="E6" s="122">
        <f>E17</f>
        <v>29.429999999999996</v>
      </c>
      <c r="F6" s="74"/>
    </row>
    <row r="7" spans="1:6" ht="17.25" customHeight="1">
      <c r="A7" s="120" t="s">
        <v>167</v>
      </c>
      <c r="B7" s="120" t="s">
        <v>168</v>
      </c>
      <c r="C7" s="106">
        <f aca="true" t="shared" si="0" ref="C7:C36">SUM(D7:F7)</f>
        <v>251.95</v>
      </c>
      <c r="D7" s="106">
        <f>SUM(D8:D16)</f>
        <v>251.95</v>
      </c>
      <c r="E7" s="106"/>
      <c r="F7" s="74"/>
    </row>
    <row r="8" spans="1:6" ht="17.25" customHeight="1">
      <c r="A8" s="120" t="s">
        <v>169</v>
      </c>
      <c r="B8" s="120" t="s">
        <v>170</v>
      </c>
      <c r="C8" s="106">
        <f t="shared" si="0"/>
        <v>115.68</v>
      </c>
      <c r="D8" s="106">
        <v>115.68</v>
      </c>
      <c r="E8" s="106"/>
      <c r="F8" s="74"/>
    </row>
    <row r="9" spans="1:6" ht="17.25" customHeight="1">
      <c r="A9" s="120" t="s">
        <v>171</v>
      </c>
      <c r="B9" s="120" t="s">
        <v>172</v>
      </c>
      <c r="C9" s="106">
        <f t="shared" si="0"/>
        <v>6.39</v>
      </c>
      <c r="D9" s="106">
        <v>6.39</v>
      </c>
      <c r="E9" s="106"/>
      <c r="F9" s="74"/>
    </row>
    <row r="10" spans="1:6" ht="17.25" customHeight="1">
      <c r="A10" s="120" t="s">
        <v>173</v>
      </c>
      <c r="B10" s="120" t="s">
        <v>174</v>
      </c>
      <c r="C10" s="106">
        <f t="shared" si="0"/>
        <v>57.57</v>
      </c>
      <c r="D10" s="106">
        <v>57.57</v>
      </c>
      <c r="E10" s="106"/>
      <c r="F10" s="74"/>
    </row>
    <row r="11" spans="1:6" ht="17.25" customHeight="1">
      <c r="A11" s="120" t="s">
        <v>175</v>
      </c>
      <c r="B11" s="120" t="s">
        <v>176</v>
      </c>
      <c r="C11" s="106">
        <f t="shared" si="0"/>
        <v>32.16</v>
      </c>
      <c r="D11" s="106">
        <v>32.16</v>
      </c>
      <c r="E11" s="106"/>
      <c r="F11" s="74"/>
    </row>
    <row r="12" spans="1:6" ht="17.25" customHeight="1">
      <c r="A12" s="120" t="s">
        <v>177</v>
      </c>
      <c r="B12" s="120" t="s">
        <v>178</v>
      </c>
      <c r="C12" s="106">
        <f t="shared" si="0"/>
        <v>12.86</v>
      </c>
      <c r="D12" s="106">
        <v>12.86</v>
      </c>
      <c r="E12" s="106"/>
      <c r="F12" s="83"/>
    </row>
    <row r="13" spans="1:6" ht="17.25" customHeight="1">
      <c r="A13" s="120" t="s">
        <v>179</v>
      </c>
      <c r="B13" s="120" t="s">
        <v>180</v>
      </c>
      <c r="C13" s="106">
        <f t="shared" si="0"/>
        <v>1.17</v>
      </c>
      <c r="D13" s="106">
        <v>1.17</v>
      </c>
      <c r="E13" s="106"/>
      <c r="F13" s="70"/>
    </row>
    <row r="14" spans="1:6" ht="17.25" customHeight="1">
      <c r="A14" s="120" t="s">
        <v>181</v>
      </c>
      <c r="B14" s="120" t="s">
        <v>182</v>
      </c>
      <c r="C14" s="106">
        <f t="shared" si="0"/>
        <v>1.39</v>
      </c>
      <c r="D14" s="106">
        <v>1.39</v>
      </c>
      <c r="E14" s="106"/>
      <c r="F14" s="74"/>
    </row>
    <row r="15" spans="1:6" ht="17.25" customHeight="1">
      <c r="A15" s="120" t="s">
        <v>183</v>
      </c>
      <c r="B15" s="120" t="s">
        <v>184</v>
      </c>
      <c r="C15" s="106">
        <f t="shared" si="0"/>
        <v>20.79</v>
      </c>
      <c r="D15" s="106">
        <v>20.79</v>
      </c>
      <c r="E15" s="106"/>
      <c r="F15" s="74"/>
    </row>
    <row r="16" spans="1:6" ht="17.25" customHeight="1">
      <c r="A16" s="120" t="s">
        <v>185</v>
      </c>
      <c r="B16" s="120" t="s">
        <v>186</v>
      </c>
      <c r="C16" s="106">
        <f t="shared" si="0"/>
        <v>3.94</v>
      </c>
      <c r="D16" s="106">
        <v>3.94</v>
      </c>
      <c r="E16" s="106"/>
      <c r="F16" s="74"/>
    </row>
    <row r="17" spans="1:6" ht="17.25" customHeight="1">
      <c r="A17" s="120" t="s">
        <v>187</v>
      </c>
      <c r="B17" s="120" t="s">
        <v>188</v>
      </c>
      <c r="C17" s="106">
        <f t="shared" si="0"/>
        <v>29.429999999999996</v>
      </c>
      <c r="D17" s="106"/>
      <c r="E17" s="106">
        <f>SUM(E18:E28)</f>
        <v>29.429999999999996</v>
      </c>
      <c r="F17" s="74"/>
    </row>
    <row r="18" spans="1:6" ht="17.25" customHeight="1">
      <c r="A18" s="120" t="s">
        <v>189</v>
      </c>
      <c r="B18" s="120" t="s">
        <v>190</v>
      </c>
      <c r="C18" s="106">
        <f t="shared" si="0"/>
        <v>7.5</v>
      </c>
      <c r="D18" s="106"/>
      <c r="E18" s="106">
        <v>7.5</v>
      </c>
      <c r="F18" s="74"/>
    </row>
    <row r="19" spans="1:6" ht="17.25" customHeight="1">
      <c r="A19" s="120" t="s">
        <v>191</v>
      </c>
      <c r="B19" s="120" t="s">
        <v>192</v>
      </c>
      <c r="C19" s="106">
        <f t="shared" si="0"/>
        <v>0.7</v>
      </c>
      <c r="D19" s="106"/>
      <c r="E19" s="106">
        <v>0.7</v>
      </c>
      <c r="F19" s="74"/>
    </row>
    <row r="20" spans="1:6" ht="17.25" customHeight="1">
      <c r="A20" s="120" t="s">
        <v>193</v>
      </c>
      <c r="B20" s="120" t="s">
        <v>194</v>
      </c>
      <c r="C20" s="106">
        <f t="shared" si="0"/>
        <v>0.1</v>
      </c>
      <c r="D20" s="106"/>
      <c r="E20" s="106">
        <v>0.1</v>
      </c>
      <c r="F20" s="74"/>
    </row>
    <row r="21" spans="1:6" ht="17.25" customHeight="1">
      <c r="A21" s="120" t="s">
        <v>195</v>
      </c>
      <c r="B21" s="120" t="s">
        <v>196</v>
      </c>
      <c r="C21" s="106">
        <f t="shared" si="0"/>
        <v>2</v>
      </c>
      <c r="D21" s="106"/>
      <c r="E21" s="106">
        <v>2</v>
      </c>
      <c r="F21" s="83"/>
    </row>
    <row r="22" spans="1:6" ht="17.25" customHeight="1">
      <c r="A22" s="120" t="s">
        <v>197</v>
      </c>
      <c r="B22" s="120" t="s">
        <v>198</v>
      </c>
      <c r="C22" s="106">
        <f t="shared" si="0"/>
        <v>0.7</v>
      </c>
      <c r="D22" s="106"/>
      <c r="E22" s="106">
        <v>0.7</v>
      </c>
      <c r="F22" s="70"/>
    </row>
    <row r="23" spans="1:6" ht="17.25" customHeight="1">
      <c r="A23" s="120" t="s">
        <v>199</v>
      </c>
      <c r="B23" s="120" t="s">
        <v>200</v>
      </c>
      <c r="C23" s="106">
        <f t="shared" si="0"/>
        <v>3.55</v>
      </c>
      <c r="D23" s="106"/>
      <c r="E23" s="106">
        <v>3.55</v>
      </c>
      <c r="F23" s="74"/>
    </row>
    <row r="24" spans="1:6" ht="17.25" customHeight="1">
      <c r="A24" s="120" t="s">
        <v>201</v>
      </c>
      <c r="B24" s="120" t="s">
        <v>202</v>
      </c>
      <c r="C24" s="106">
        <f t="shared" si="0"/>
        <v>2</v>
      </c>
      <c r="D24" s="106"/>
      <c r="E24" s="106">
        <v>2</v>
      </c>
      <c r="F24" s="74"/>
    </row>
    <row r="25" spans="1:6" ht="12.75" customHeight="1">
      <c r="A25" s="120" t="s">
        <v>207</v>
      </c>
      <c r="B25" s="120" t="s">
        <v>208</v>
      </c>
      <c r="C25" s="106">
        <f t="shared" si="0"/>
        <v>1.15</v>
      </c>
      <c r="D25" s="106"/>
      <c r="E25" s="106">
        <v>1.15</v>
      </c>
      <c r="F25" s="123"/>
    </row>
    <row r="26" spans="1:6" ht="12.75" customHeight="1">
      <c r="A26" s="120" t="s">
        <v>215</v>
      </c>
      <c r="B26" s="120" t="s">
        <v>216</v>
      </c>
      <c r="C26" s="106">
        <f t="shared" si="0"/>
        <v>2.86</v>
      </c>
      <c r="D26" s="123"/>
      <c r="E26" s="123">
        <v>2.86</v>
      </c>
      <c r="F26" s="123"/>
    </row>
    <row r="27" spans="1:6" ht="12.75" customHeight="1">
      <c r="A27" s="120" t="s">
        <v>217</v>
      </c>
      <c r="B27" s="120" t="s">
        <v>218</v>
      </c>
      <c r="C27" s="106">
        <f t="shared" si="0"/>
        <v>8</v>
      </c>
      <c r="D27" s="123"/>
      <c r="E27" s="123">
        <v>8</v>
      </c>
      <c r="F27" s="123"/>
    </row>
    <row r="28" spans="1:6" ht="12.75" customHeight="1">
      <c r="A28" s="120" t="s">
        <v>221</v>
      </c>
      <c r="B28" s="120" t="s">
        <v>222</v>
      </c>
      <c r="C28" s="106">
        <f t="shared" si="0"/>
        <v>0.87</v>
      </c>
      <c r="D28" s="123"/>
      <c r="E28" s="123">
        <v>0.87</v>
      </c>
      <c r="F28" s="123"/>
    </row>
    <row r="29" spans="1:6" ht="12.75" customHeight="1">
      <c r="A29" s="120" t="s">
        <v>223</v>
      </c>
      <c r="B29" s="120" t="s">
        <v>224</v>
      </c>
      <c r="C29" s="106">
        <f t="shared" si="0"/>
        <v>3.52</v>
      </c>
      <c r="D29" s="123">
        <v>3.52</v>
      </c>
      <c r="E29" s="123"/>
      <c r="F29" s="123"/>
    </row>
    <row r="30" spans="1:6" ht="12.75" customHeight="1">
      <c r="A30" s="120" t="s">
        <v>225</v>
      </c>
      <c r="B30" s="120" t="s">
        <v>226</v>
      </c>
      <c r="C30" s="106">
        <f t="shared" si="0"/>
        <v>3.52</v>
      </c>
      <c r="D30" s="123">
        <v>3.52</v>
      </c>
      <c r="E30" s="123"/>
      <c r="F30" s="123"/>
    </row>
  </sheetData>
  <sheetProtection/>
  <printOptions horizontalCentered="1"/>
  <pageMargins left="0.59" right="0.59" top="0.79" bottom="0.79" header="0.5" footer="0.5"/>
  <pageSetup fitToHeight="1000"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46</v>
      </c>
    </row>
    <row r="4" spans="1:6" ht="16.5" customHeight="1">
      <c r="A4" s="101" t="s">
        <v>47</v>
      </c>
      <c r="B4" s="101"/>
      <c r="C4" s="101" t="s">
        <v>48</v>
      </c>
      <c r="D4" s="101"/>
      <c r="E4" s="101"/>
      <c r="F4" s="101"/>
    </row>
    <row r="5" spans="1:6" ht="16.5" customHeight="1">
      <c r="A5" s="101" t="s">
        <v>49</v>
      </c>
      <c r="B5" s="101" t="s">
        <v>50</v>
      </c>
      <c r="C5" s="101" t="s">
        <v>51</v>
      </c>
      <c r="D5" s="102" t="s">
        <v>50</v>
      </c>
      <c r="E5" s="101" t="s">
        <v>52</v>
      </c>
      <c r="F5" s="101" t="s">
        <v>50</v>
      </c>
    </row>
    <row r="6" spans="1:6" ht="16.5" customHeight="1">
      <c r="A6" s="103" t="s">
        <v>237</v>
      </c>
      <c r="B6" s="104"/>
      <c r="C6" s="105" t="s">
        <v>238</v>
      </c>
      <c r="D6" s="106"/>
      <c r="E6" s="107" t="s">
        <v>239</v>
      </c>
      <c r="F6" s="108">
        <f>SUM(F7:F10)</f>
        <v>0</v>
      </c>
    </row>
    <row r="7" spans="1:6" ht="16.5" customHeight="1">
      <c r="A7" s="109"/>
      <c r="B7" s="104"/>
      <c r="C7" s="105" t="s">
        <v>240</v>
      </c>
      <c r="D7" s="106"/>
      <c r="E7" s="110" t="s">
        <v>241</v>
      </c>
      <c r="F7" s="111"/>
    </row>
    <row r="8" spans="1:8" ht="16.5" customHeight="1">
      <c r="A8" s="109"/>
      <c r="B8" s="104"/>
      <c r="C8" s="105" t="s">
        <v>242</v>
      </c>
      <c r="D8" s="106"/>
      <c r="E8" s="110" t="s">
        <v>243</v>
      </c>
      <c r="F8" s="111"/>
      <c r="H8" s="59"/>
    </row>
    <row r="9" spans="1:6" ht="16.5" customHeight="1">
      <c r="A9" s="103"/>
      <c r="B9" s="104"/>
      <c r="C9" s="105" t="s">
        <v>244</v>
      </c>
      <c r="D9" s="106"/>
      <c r="E9" s="110" t="s">
        <v>245</v>
      </c>
      <c r="F9" s="111"/>
    </row>
    <row r="10" spans="1:7" ht="16.5" customHeight="1">
      <c r="A10" s="103"/>
      <c r="B10" s="104"/>
      <c r="C10" s="105" t="s">
        <v>246</v>
      </c>
      <c r="D10" s="106"/>
      <c r="E10" s="110" t="s">
        <v>247</v>
      </c>
      <c r="F10" s="111"/>
      <c r="G10" s="59"/>
    </row>
    <row r="11" spans="1:7" ht="16.5" customHeight="1">
      <c r="A11" s="109"/>
      <c r="B11" s="104"/>
      <c r="C11" s="105" t="s">
        <v>248</v>
      </c>
      <c r="D11" s="106"/>
      <c r="E11" s="110" t="s">
        <v>249</v>
      </c>
      <c r="F11" s="108">
        <f>SUM(F12:F21)</f>
        <v>0</v>
      </c>
      <c r="G11" s="59"/>
    </row>
    <row r="12" spans="1:7" ht="16.5" customHeight="1">
      <c r="A12" s="109"/>
      <c r="B12" s="104"/>
      <c r="C12" s="105" t="s">
        <v>250</v>
      </c>
      <c r="D12" s="106"/>
      <c r="E12" s="110" t="s">
        <v>241</v>
      </c>
      <c r="F12" s="111"/>
      <c r="G12" s="59"/>
    </row>
    <row r="13" spans="1:7" ht="16.5" customHeight="1">
      <c r="A13" s="112"/>
      <c r="B13" s="104"/>
      <c r="C13" s="105" t="s">
        <v>251</v>
      </c>
      <c r="D13" s="106"/>
      <c r="E13" s="110" t="s">
        <v>243</v>
      </c>
      <c r="F13" s="111"/>
      <c r="G13" s="59"/>
    </row>
    <row r="14" spans="1:6" ht="16.5" customHeight="1">
      <c r="A14" s="112"/>
      <c r="B14" s="104"/>
      <c r="C14" s="105" t="s">
        <v>252</v>
      </c>
      <c r="D14" s="106"/>
      <c r="E14" s="110" t="s">
        <v>245</v>
      </c>
      <c r="F14" s="111"/>
    </row>
    <row r="15" spans="1:6" ht="16.5" customHeight="1">
      <c r="A15" s="112"/>
      <c r="B15" s="104"/>
      <c r="C15" s="105" t="s">
        <v>253</v>
      </c>
      <c r="D15" s="106"/>
      <c r="E15" s="110" t="s">
        <v>254</v>
      </c>
      <c r="F15" s="111"/>
    </row>
    <row r="16" spans="1:8" ht="16.5" customHeight="1">
      <c r="A16" s="74"/>
      <c r="B16" s="113"/>
      <c r="C16" s="105" t="s">
        <v>255</v>
      </c>
      <c r="D16" s="106"/>
      <c r="E16" s="110" t="s">
        <v>256</v>
      </c>
      <c r="F16" s="111"/>
      <c r="H16" s="59"/>
    </row>
    <row r="17" spans="1:6" ht="16.5" customHeight="1">
      <c r="A17" s="75"/>
      <c r="B17" s="113"/>
      <c r="C17" s="105" t="s">
        <v>257</v>
      </c>
      <c r="D17" s="106"/>
      <c r="E17" s="110" t="s">
        <v>258</v>
      </c>
      <c r="F17" s="111"/>
    </row>
    <row r="18" spans="1:6" ht="16.5" customHeight="1">
      <c r="A18" s="75"/>
      <c r="B18" s="113"/>
      <c r="C18" s="105" t="s">
        <v>259</v>
      </c>
      <c r="D18" s="106"/>
      <c r="E18" s="110" t="s">
        <v>260</v>
      </c>
      <c r="F18" s="111"/>
    </row>
    <row r="19" spans="1:6" ht="16.5" customHeight="1">
      <c r="A19" s="112"/>
      <c r="B19" s="113"/>
      <c r="C19" s="105" t="s">
        <v>261</v>
      </c>
      <c r="D19" s="106"/>
      <c r="E19" s="110" t="s">
        <v>262</v>
      </c>
      <c r="F19" s="111"/>
    </row>
    <row r="20" spans="1:6" ht="16.5" customHeight="1">
      <c r="A20" s="112"/>
      <c r="B20" s="104"/>
      <c r="C20" s="105" t="s">
        <v>263</v>
      </c>
      <c r="D20" s="106"/>
      <c r="E20" s="110" t="s">
        <v>264</v>
      </c>
      <c r="F20" s="111"/>
    </row>
    <row r="21" spans="1:6" ht="16.5" customHeight="1">
      <c r="A21" s="74"/>
      <c r="B21" s="104"/>
      <c r="C21" s="75"/>
      <c r="D21" s="106"/>
      <c r="E21" s="110" t="s">
        <v>265</v>
      </c>
      <c r="F21" s="111"/>
    </row>
    <row r="22" spans="1:6" ht="16.5" customHeight="1">
      <c r="A22" s="75"/>
      <c r="B22" s="104"/>
      <c r="C22" s="75"/>
      <c r="D22" s="106"/>
      <c r="E22" s="114" t="s">
        <v>266</v>
      </c>
      <c r="F22" s="111"/>
    </row>
    <row r="23" spans="1:6" ht="16.5" customHeight="1">
      <c r="A23" s="75"/>
      <c r="B23" s="104"/>
      <c r="C23" s="75"/>
      <c r="D23" s="106"/>
      <c r="E23" s="114" t="s">
        <v>267</v>
      </c>
      <c r="F23" s="111"/>
    </row>
    <row r="24" spans="1:6" ht="16.5" customHeight="1">
      <c r="A24" s="75"/>
      <c r="B24" s="104"/>
      <c r="C24" s="105"/>
      <c r="D24" s="115"/>
      <c r="E24" s="114" t="s">
        <v>268</v>
      </c>
      <c r="F24" s="111"/>
    </row>
    <row r="25" spans="1:6" ht="16.5" customHeight="1">
      <c r="A25" s="75"/>
      <c r="B25" s="104"/>
      <c r="C25" s="105"/>
      <c r="D25" s="115"/>
      <c r="E25" s="103"/>
      <c r="F25" s="116"/>
    </row>
    <row r="26" spans="1:6" ht="16.5" customHeight="1">
      <c r="A26" s="102" t="s">
        <v>110</v>
      </c>
      <c r="B26" s="117">
        <f>B6</f>
        <v>0</v>
      </c>
      <c r="C26" s="102" t="s">
        <v>111</v>
      </c>
      <c r="D26" s="118">
        <f>SUM(D6:D20)</f>
        <v>0</v>
      </c>
      <c r="E26" s="102" t="s">
        <v>111</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11" sqref="D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46</v>
      </c>
    </row>
    <row r="4" spans="1:4" ht="22.5" customHeight="1">
      <c r="A4" s="83" t="s">
        <v>121</v>
      </c>
      <c r="B4" s="69" t="s">
        <v>269</v>
      </c>
      <c r="C4" s="83" t="s">
        <v>270</v>
      </c>
      <c r="D4" s="83" t="s">
        <v>271</v>
      </c>
    </row>
    <row r="5" spans="1:4" ht="17.25" customHeight="1">
      <c r="A5" s="70" t="s">
        <v>136</v>
      </c>
      <c r="B5" s="70" t="s">
        <v>136</v>
      </c>
      <c r="C5" s="70" t="s">
        <v>136</v>
      </c>
      <c r="D5" s="71" t="s">
        <v>136</v>
      </c>
    </row>
    <row r="6" spans="1:4" ht="17.25" customHeight="1">
      <c r="A6" s="72" t="s">
        <v>272</v>
      </c>
      <c r="B6" s="72" t="s">
        <v>137</v>
      </c>
      <c r="C6" s="72">
        <v>3790.26</v>
      </c>
      <c r="D6" s="72" t="s">
        <v>273</v>
      </c>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3790.26</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7" sqref="E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46</v>
      </c>
      <c r="N3" s="87"/>
    </row>
    <row r="4" spans="1:14" ht="18" customHeight="1">
      <c r="A4" s="67" t="s">
        <v>274</v>
      </c>
      <c r="B4" s="67"/>
      <c r="C4" s="67"/>
      <c r="D4" s="67" t="s">
        <v>121</v>
      </c>
      <c r="E4" s="63" t="s">
        <v>275</v>
      </c>
      <c r="F4" s="67" t="s">
        <v>276</v>
      </c>
      <c r="G4" s="82" t="s">
        <v>277</v>
      </c>
      <c r="H4" s="76" t="s">
        <v>278</v>
      </c>
      <c r="I4" s="67" t="s">
        <v>279</v>
      </c>
      <c r="J4" s="67" t="s">
        <v>165</v>
      </c>
      <c r="K4" s="67"/>
      <c r="L4" s="77" t="s">
        <v>280</v>
      </c>
      <c r="M4" s="67" t="s">
        <v>281</v>
      </c>
      <c r="N4" s="62" t="s">
        <v>282</v>
      </c>
    </row>
    <row r="5" spans="1:14" ht="18" customHeight="1">
      <c r="A5" s="83" t="s">
        <v>283</v>
      </c>
      <c r="B5" s="83" t="s">
        <v>284</v>
      </c>
      <c r="C5" s="83" t="s">
        <v>285</v>
      </c>
      <c r="D5" s="67"/>
      <c r="E5" s="63"/>
      <c r="F5" s="67"/>
      <c r="G5" s="84"/>
      <c r="H5" s="76"/>
      <c r="I5" s="67"/>
      <c r="J5" s="67" t="s">
        <v>283</v>
      </c>
      <c r="K5" s="67" t="s">
        <v>284</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c r="B7" s="83"/>
      <c r="C7" s="83"/>
      <c r="D7" s="74">
        <v>107001</v>
      </c>
      <c r="E7" s="74" t="s">
        <v>286</v>
      </c>
      <c r="F7" s="74"/>
      <c r="G7" s="74"/>
      <c r="H7" s="74"/>
      <c r="I7" s="74"/>
      <c r="J7" s="67"/>
      <c r="K7" s="67"/>
      <c r="L7" s="74"/>
      <c r="M7" s="74">
        <v>182.8</v>
      </c>
      <c r="N7" s="74"/>
    </row>
    <row r="8" spans="1:14" ht="18" customHeight="1">
      <c r="A8" s="83"/>
      <c r="B8" s="83"/>
      <c r="C8" s="83"/>
      <c r="D8" s="74">
        <v>107001</v>
      </c>
      <c r="E8" s="74" t="s">
        <v>287</v>
      </c>
      <c r="F8" s="75"/>
      <c r="G8" s="75"/>
      <c r="H8" s="75"/>
      <c r="I8" s="74"/>
      <c r="J8" s="67"/>
      <c r="K8" s="67"/>
      <c r="L8" s="74"/>
      <c r="M8" s="74">
        <v>281.26</v>
      </c>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I9" sqref="I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288</v>
      </c>
      <c r="D4" s="64"/>
      <c r="E4" s="64"/>
      <c r="F4" s="64"/>
      <c r="G4" s="64"/>
      <c r="H4" s="64"/>
      <c r="I4" s="64"/>
      <c r="J4" s="64"/>
      <c r="K4" s="76"/>
      <c r="L4" s="63" t="s">
        <v>289</v>
      </c>
      <c r="M4" s="64"/>
      <c r="N4" s="64"/>
      <c r="O4" s="64"/>
      <c r="P4" s="64"/>
      <c r="Q4" s="64"/>
      <c r="R4" s="64"/>
      <c r="S4" s="64"/>
      <c r="T4" s="76"/>
      <c r="U4" s="63" t="s">
        <v>290</v>
      </c>
      <c r="V4" s="64"/>
      <c r="W4" s="64"/>
      <c r="X4" s="64"/>
      <c r="Y4" s="64"/>
      <c r="Z4" s="64"/>
      <c r="AA4" s="64"/>
      <c r="AB4" s="64"/>
      <c r="AC4" s="76"/>
    </row>
    <row r="5" spans="1:29" ht="17.25" customHeight="1">
      <c r="A5" s="62"/>
      <c r="B5" s="62"/>
      <c r="C5" s="65" t="s">
        <v>126</v>
      </c>
      <c r="D5" s="63" t="s">
        <v>291</v>
      </c>
      <c r="E5" s="64"/>
      <c r="F5" s="64"/>
      <c r="G5" s="64"/>
      <c r="H5" s="64"/>
      <c r="I5" s="76"/>
      <c r="J5" s="77" t="s">
        <v>292</v>
      </c>
      <c r="K5" s="77" t="s">
        <v>293</v>
      </c>
      <c r="L5" s="65" t="s">
        <v>126</v>
      </c>
      <c r="M5" s="63" t="s">
        <v>291</v>
      </c>
      <c r="N5" s="64"/>
      <c r="O5" s="64"/>
      <c r="P5" s="64"/>
      <c r="Q5" s="64"/>
      <c r="R5" s="76"/>
      <c r="S5" s="77" t="s">
        <v>292</v>
      </c>
      <c r="T5" s="77" t="s">
        <v>293</v>
      </c>
      <c r="U5" s="65" t="s">
        <v>126</v>
      </c>
      <c r="V5" s="63" t="s">
        <v>291</v>
      </c>
      <c r="W5" s="64"/>
      <c r="X5" s="64"/>
      <c r="Y5" s="64"/>
      <c r="Z5" s="64"/>
      <c r="AA5" s="76"/>
      <c r="AB5" s="77" t="s">
        <v>292</v>
      </c>
      <c r="AC5" s="77" t="s">
        <v>293</v>
      </c>
    </row>
    <row r="6" spans="1:29" ht="23.25" customHeight="1">
      <c r="A6" s="62"/>
      <c r="B6" s="62"/>
      <c r="C6" s="66"/>
      <c r="D6" s="67" t="s">
        <v>134</v>
      </c>
      <c r="E6" s="67" t="s">
        <v>294</v>
      </c>
      <c r="F6" s="67" t="s">
        <v>295</v>
      </c>
      <c r="G6" s="67" t="s">
        <v>296</v>
      </c>
      <c r="H6" s="67"/>
      <c r="I6" s="67"/>
      <c r="J6" s="78"/>
      <c r="K6" s="78"/>
      <c r="L6" s="66"/>
      <c r="M6" s="67" t="s">
        <v>134</v>
      </c>
      <c r="N6" s="67" t="s">
        <v>294</v>
      </c>
      <c r="O6" s="67" t="s">
        <v>295</v>
      </c>
      <c r="P6" s="67" t="s">
        <v>296</v>
      </c>
      <c r="Q6" s="67"/>
      <c r="R6" s="67"/>
      <c r="S6" s="78"/>
      <c r="T6" s="78"/>
      <c r="U6" s="66"/>
      <c r="V6" s="67" t="s">
        <v>134</v>
      </c>
      <c r="W6" s="67" t="s">
        <v>294</v>
      </c>
      <c r="X6" s="67" t="s">
        <v>295</v>
      </c>
      <c r="Y6" s="67" t="s">
        <v>296</v>
      </c>
      <c r="Z6" s="67"/>
      <c r="AA6" s="67"/>
      <c r="AB6" s="78"/>
      <c r="AC6" s="78"/>
    </row>
    <row r="7" spans="1:29" ht="44.25" customHeight="1">
      <c r="A7" s="62"/>
      <c r="B7" s="62"/>
      <c r="C7" s="68"/>
      <c r="D7" s="67"/>
      <c r="E7" s="67"/>
      <c r="F7" s="67"/>
      <c r="G7" s="69" t="s">
        <v>134</v>
      </c>
      <c r="H7" s="69" t="s">
        <v>297</v>
      </c>
      <c r="I7" s="69" t="s">
        <v>298</v>
      </c>
      <c r="J7" s="79"/>
      <c r="K7" s="79"/>
      <c r="L7" s="68"/>
      <c r="M7" s="67"/>
      <c r="N7" s="67"/>
      <c r="O7" s="67"/>
      <c r="P7" s="69" t="s">
        <v>134</v>
      </c>
      <c r="Q7" s="69" t="s">
        <v>297</v>
      </c>
      <c r="R7" s="69" t="s">
        <v>298</v>
      </c>
      <c r="S7" s="79"/>
      <c r="T7" s="79"/>
      <c r="U7" s="68"/>
      <c r="V7" s="67"/>
      <c r="W7" s="67"/>
      <c r="X7" s="67"/>
      <c r="Y7" s="69" t="s">
        <v>134</v>
      </c>
      <c r="Z7" s="69" t="s">
        <v>297</v>
      </c>
      <c r="AA7" s="69" t="s">
        <v>298</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299</v>
      </c>
      <c r="V8" s="70" t="s">
        <v>300</v>
      </c>
      <c r="W8" s="70" t="s">
        <v>301</v>
      </c>
      <c r="X8" s="70" t="s">
        <v>302</v>
      </c>
      <c r="Y8" s="70" t="s">
        <v>303</v>
      </c>
      <c r="Z8" s="70" t="s">
        <v>304</v>
      </c>
      <c r="AA8" s="70" t="s">
        <v>305</v>
      </c>
      <c r="AB8" s="70" t="s">
        <v>306</v>
      </c>
      <c r="AC8" s="70" t="s">
        <v>307</v>
      </c>
    </row>
    <row r="9" spans="1:29" s="4" customFormat="1" ht="15" customHeight="1">
      <c r="A9" s="72"/>
      <c r="B9" s="72"/>
      <c r="C9" s="73">
        <f>D9+J9+K9</f>
        <v>9.4</v>
      </c>
      <c r="D9" s="73">
        <f>SUM(E9:G9)</f>
        <v>9.4</v>
      </c>
      <c r="E9" s="72"/>
      <c r="F9" s="72">
        <v>1.4</v>
      </c>
      <c r="G9" s="73">
        <f>H9+I9</f>
        <v>8</v>
      </c>
      <c r="H9" s="72"/>
      <c r="I9" s="72">
        <v>8</v>
      </c>
      <c r="J9" s="72"/>
      <c r="K9" s="72"/>
      <c r="L9" s="73">
        <f>M9+S9+T9</f>
        <v>19.65</v>
      </c>
      <c r="M9" s="73">
        <f>SUM(N9:P9)</f>
        <v>9.15</v>
      </c>
      <c r="N9" s="72"/>
      <c r="O9" s="72">
        <v>1.15</v>
      </c>
      <c r="P9" s="73">
        <f>Q9+R9</f>
        <v>8</v>
      </c>
      <c r="Q9" s="72"/>
      <c r="R9" s="72">
        <v>8</v>
      </c>
      <c r="S9" s="72"/>
      <c r="T9" s="72">
        <v>10.5</v>
      </c>
      <c r="U9" s="73">
        <f aca="true" t="shared" si="0" ref="U9:AC9">L9-C9</f>
        <v>10.249999999999998</v>
      </c>
      <c r="V9" s="73">
        <f t="shared" si="0"/>
        <v>-0.25</v>
      </c>
      <c r="W9" s="73">
        <f t="shared" si="0"/>
        <v>0</v>
      </c>
      <c r="X9" s="73">
        <f t="shared" si="0"/>
        <v>-0.25</v>
      </c>
      <c r="Y9" s="73">
        <f t="shared" si="0"/>
        <v>0</v>
      </c>
      <c r="Z9" s="73">
        <f t="shared" si="0"/>
        <v>0</v>
      </c>
      <c r="AA9" s="73">
        <f t="shared" si="0"/>
        <v>0</v>
      </c>
      <c r="AB9" s="73">
        <f t="shared" si="0"/>
        <v>0</v>
      </c>
      <c r="AC9" s="73">
        <f t="shared" si="0"/>
        <v>10.5</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308</v>
      </c>
      <c r="B5" s="20"/>
      <c r="C5" s="20"/>
      <c r="D5" s="21"/>
      <c r="E5" s="21"/>
      <c r="F5" s="21"/>
      <c r="G5" s="21"/>
      <c r="H5" s="21"/>
      <c r="I5" s="21"/>
    </row>
    <row r="6" spans="1:9" ht="21.75" customHeight="1">
      <c r="A6" s="22" t="s">
        <v>309</v>
      </c>
      <c r="B6" s="23"/>
      <c r="C6" s="23"/>
      <c r="D6" s="24"/>
      <c r="E6" s="24"/>
      <c r="F6" s="22" t="s">
        <v>310</v>
      </c>
      <c r="G6" s="25"/>
      <c r="H6" s="21"/>
      <c r="I6" s="21"/>
    </row>
    <row r="7" spans="1:9" ht="21.75" customHeight="1">
      <c r="A7" s="26" t="s">
        <v>311</v>
      </c>
      <c r="B7" s="27"/>
      <c r="C7" s="28"/>
      <c r="D7" s="29" t="s">
        <v>312</v>
      </c>
      <c r="E7" s="29"/>
      <c r="F7" s="30" t="s">
        <v>313</v>
      </c>
      <c r="G7" s="31"/>
      <c r="H7" s="32"/>
      <c r="I7" s="48"/>
    </row>
    <row r="8" spans="1:9" ht="21.75" customHeight="1">
      <c r="A8" s="33"/>
      <c r="B8" s="34"/>
      <c r="C8" s="35"/>
      <c r="D8" s="29" t="s">
        <v>314</v>
      </c>
      <c r="E8" s="29"/>
      <c r="F8" s="30" t="s">
        <v>314</v>
      </c>
      <c r="G8" s="31"/>
      <c r="H8" s="32"/>
      <c r="I8" s="48"/>
    </row>
    <row r="9" spans="1:9" ht="21.75" customHeight="1">
      <c r="A9" s="36"/>
      <c r="B9" s="37"/>
      <c r="C9" s="38"/>
      <c r="D9" s="29" t="s">
        <v>315</v>
      </c>
      <c r="E9" s="29"/>
      <c r="F9" s="30" t="s">
        <v>316</v>
      </c>
      <c r="G9" s="31"/>
      <c r="H9" s="32"/>
      <c r="I9" s="48"/>
    </row>
    <row r="10" spans="1:9" ht="21.75" customHeight="1">
      <c r="A10" s="21" t="s">
        <v>317</v>
      </c>
      <c r="B10" s="24" t="s">
        <v>318</v>
      </c>
      <c r="C10" s="24"/>
      <c r="D10" s="24"/>
      <c r="E10" s="24"/>
      <c r="F10" s="22" t="s">
        <v>319</v>
      </c>
      <c r="G10" s="23"/>
      <c r="H10" s="23"/>
      <c r="I10" s="25"/>
    </row>
    <row r="11" spans="1:9" ht="100.5" customHeight="1">
      <c r="A11" s="39"/>
      <c r="B11" s="40" t="s">
        <v>320</v>
      </c>
      <c r="C11" s="40"/>
      <c r="D11" s="40"/>
      <c r="E11" s="40"/>
      <c r="F11" s="41" t="s">
        <v>320</v>
      </c>
      <c r="G11" s="42"/>
      <c r="H11" s="43"/>
      <c r="I11" s="49"/>
    </row>
    <row r="12" spans="1:9" ht="24">
      <c r="A12" s="24" t="s">
        <v>321</v>
      </c>
      <c r="B12" s="44" t="s">
        <v>322</v>
      </c>
      <c r="C12" s="24" t="s">
        <v>323</v>
      </c>
      <c r="D12" s="24" t="s">
        <v>324</v>
      </c>
      <c r="E12" s="24" t="s">
        <v>325</v>
      </c>
      <c r="F12" s="24" t="s">
        <v>323</v>
      </c>
      <c r="G12" s="24" t="s">
        <v>324</v>
      </c>
      <c r="H12" s="24"/>
      <c r="I12" s="24" t="s">
        <v>325</v>
      </c>
    </row>
    <row r="13" spans="1:9" ht="21.75" customHeight="1">
      <c r="A13" s="24"/>
      <c r="B13" s="24" t="s">
        <v>326</v>
      </c>
      <c r="C13" s="24" t="s">
        <v>327</v>
      </c>
      <c r="D13" s="29" t="s">
        <v>328</v>
      </c>
      <c r="E13" s="45"/>
      <c r="F13" s="24" t="s">
        <v>327</v>
      </c>
      <c r="G13" s="46" t="s">
        <v>328</v>
      </c>
      <c r="H13" s="46"/>
      <c r="I13" s="45"/>
    </row>
    <row r="14" spans="1:9" ht="21.75" customHeight="1">
      <c r="A14" s="24"/>
      <c r="B14" s="21"/>
      <c r="C14" s="24"/>
      <c r="D14" s="29" t="s">
        <v>329</v>
      </c>
      <c r="E14" s="45"/>
      <c r="F14" s="24"/>
      <c r="G14" s="46" t="s">
        <v>329</v>
      </c>
      <c r="H14" s="46"/>
      <c r="I14" s="45"/>
    </row>
    <row r="15" spans="1:9" ht="21.75" customHeight="1">
      <c r="A15" s="24"/>
      <c r="B15" s="21"/>
      <c r="C15" s="24"/>
      <c r="D15" s="29" t="s">
        <v>330</v>
      </c>
      <c r="E15" s="45"/>
      <c r="F15" s="24"/>
      <c r="G15" s="46" t="s">
        <v>330</v>
      </c>
      <c r="H15" s="46"/>
      <c r="I15" s="45"/>
    </row>
    <row r="16" spans="1:9" ht="21.75" customHeight="1">
      <c r="A16" s="24"/>
      <c r="B16" s="21"/>
      <c r="C16" s="24" t="s">
        <v>331</v>
      </c>
      <c r="D16" s="29" t="s">
        <v>328</v>
      </c>
      <c r="E16" s="45"/>
      <c r="F16" s="24" t="s">
        <v>331</v>
      </c>
      <c r="G16" s="46" t="s">
        <v>328</v>
      </c>
      <c r="H16" s="46"/>
      <c r="I16" s="45"/>
    </row>
    <row r="17" spans="1:9" ht="21.75" customHeight="1">
      <c r="A17" s="24"/>
      <c r="B17" s="21"/>
      <c r="C17" s="24"/>
      <c r="D17" s="29" t="s">
        <v>329</v>
      </c>
      <c r="E17" s="45"/>
      <c r="F17" s="24"/>
      <c r="G17" s="46" t="s">
        <v>329</v>
      </c>
      <c r="H17" s="46"/>
      <c r="I17" s="45"/>
    </row>
    <row r="18" spans="1:9" ht="21.75" customHeight="1">
      <c r="A18" s="24"/>
      <c r="B18" s="21"/>
      <c r="C18" s="24"/>
      <c r="D18" s="29" t="s">
        <v>330</v>
      </c>
      <c r="E18" s="45"/>
      <c r="F18" s="24"/>
      <c r="G18" s="46" t="s">
        <v>330</v>
      </c>
      <c r="H18" s="46"/>
      <c r="I18" s="45"/>
    </row>
    <row r="19" spans="1:9" ht="21.75" customHeight="1">
      <c r="A19" s="24"/>
      <c r="B19" s="21"/>
      <c r="C19" s="24" t="s">
        <v>332</v>
      </c>
      <c r="D19" s="29" t="s">
        <v>328</v>
      </c>
      <c r="E19" s="45"/>
      <c r="F19" s="24" t="s">
        <v>332</v>
      </c>
      <c r="G19" s="46" t="s">
        <v>328</v>
      </c>
      <c r="H19" s="46"/>
      <c r="I19" s="45"/>
    </row>
    <row r="20" spans="1:9" ht="21.75" customHeight="1">
      <c r="A20" s="24"/>
      <c r="B20" s="21"/>
      <c r="C20" s="24"/>
      <c r="D20" s="29" t="s">
        <v>329</v>
      </c>
      <c r="E20" s="45"/>
      <c r="F20" s="24"/>
      <c r="G20" s="46" t="s">
        <v>329</v>
      </c>
      <c r="H20" s="46"/>
      <c r="I20" s="45"/>
    </row>
    <row r="21" spans="1:9" ht="21.75" customHeight="1">
      <c r="A21" s="24"/>
      <c r="B21" s="21"/>
      <c r="C21" s="24"/>
      <c r="D21" s="29" t="s">
        <v>330</v>
      </c>
      <c r="E21" s="45"/>
      <c r="F21" s="24"/>
      <c r="G21" s="46" t="s">
        <v>330</v>
      </c>
      <c r="H21" s="46"/>
      <c r="I21" s="45"/>
    </row>
    <row r="22" spans="1:9" ht="21.75" customHeight="1">
      <c r="A22" s="24"/>
      <c r="B22" s="21"/>
      <c r="C22" s="24" t="s">
        <v>333</v>
      </c>
      <c r="D22" s="29" t="s">
        <v>328</v>
      </c>
      <c r="E22" s="45"/>
      <c r="F22" s="24" t="s">
        <v>333</v>
      </c>
      <c r="G22" s="46" t="s">
        <v>328</v>
      </c>
      <c r="H22" s="46"/>
      <c r="I22" s="45"/>
    </row>
    <row r="23" spans="1:9" ht="21.75" customHeight="1">
      <c r="A23" s="24"/>
      <c r="B23" s="21"/>
      <c r="C23" s="24"/>
      <c r="D23" s="29" t="s">
        <v>329</v>
      </c>
      <c r="E23" s="45"/>
      <c r="F23" s="24"/>
      <c r="G23" s="46" t="s">
        <v>329</v>
      </c>
      <c r="H23" s="46"/>
      <c r="I23" s="45"/>
    </row>
    <row r="24" spans="1:9" ht="21.75" customHeight="1">
      <c r="A24" s="24"/>
      <c r="B24" s="21"/>
      <c r="C24" s="24"/>
      <c r="D24" s="29" t="s">
        <v>330</v>
      </c>
      <c r="E24" s="45"/>
      <c r="F24" s="24"/>
      <c r="G24" s="46" t="s">
        <v>330</v>
      </c>
      <c r="H24" s="46"/>
      <c r="I24" s="45"/>
    </row>
    <row r="25" spans="1:9" ht="21.75" customHeight="1">
      <c r="A25" s="24"/>
      <c r="B25" s="21"/>
      <c r="C25" s="24" t="s">
        <v>334</v>
      </c>
      <c r="D25" s="45"/>
      <c r="E25" s="24"/>
      <c r="F25" s="24" t="s">
        <v>334</v>
      </c>
      <c r="G25" s="46"/>
      <c r="H25" s="46"/>
      <c r="I25" s="45"/>
    </row>
    <row r="26" spans="1:9" ht="21.75" customHeight="1">
      <c r="A26" s="24"/>
      <c r="B26" s="24" t="s">
        <v>335</v>
      </c>
      <c r="C26" s="24" t="s">
        <v>336</v>
      </c>
      <c r="D26" s="29" t="s">
        <v>328</v>
      </c>
      <c r="E26" s="45"/>
      <c r="F26" s="24" t="s">
        <v>336</v>
      </c>
      <c r="G26" s="46" t="s">
        <v>328</v>
      </c>
      <c r="H26" s="46"/>
      <c r="I26" s="45"/>
    </row>
    <row r="27" spans="1:9" ht="21.75" customHeight="1">
      <c r="A27" s="24"/>
      <c r="B27" s="21"/>
      <c r="C27" s="24"/>
      <c r="D27" s="29" t="s">
        <v>329</v>
      </c>
      <c r="E27" s="45"/>
      <c r="F27" s="24"/>
      <c r="G27" s="46" t="s">
        <v>329</v>
      </c>
      <c r="H27" s="46"/>
      <c r="I27" s="45"/>
    </row>
    <row r="28" spans="1:9" ht="21.75" customHeight="1">
      <c r="A28" s="24"/>
      <c r="B28" s="21"/>
      <c r="C28" s="24"/>
      <c r="D28" s="29" t="s">
        <v>330</v>
      </c>
      <c r="E28" s="45"/>
      <c r="F28" s="24"/>
      <c r="G28" s="46" t="s">
        <v>330</v>
      </c>
      <c r="H28" s="46"/>
      <c r="I28" s="45"/>
    </row>
    <row r="29" spans="1:9" ht="21.75" customHeight="1">
      <c r="A29" s="24"/>
      <c r="B29" s="21"/>
      <c r="C29" s="24" t="s">
        <v>337</v>
      </c>
      <c r="D29" s="29" t="s">
        <v>328</v>
      </c>
      <c r="E29" s="45"/>
      <c r="F29" s="24" t="s">
        <v>337</v>
      </c>
      <c r="G29" s="46" t="s">
        <v>328</v>
      </c>
      <c r="H29" s="46"/>
      <c r="I29" s="45"/>
    </row>
    <row r="30" spans="1:9" ht="21.75" customHeight="1">
      <c r="A30" s="24"/>
      <c r="B30" s="21"/>
      <c r="C30" s="24"/>
      <c r="D30" s="29" t="s">
        <v>329</v>
      </c>
      <c r="E30" s="45"/>
      <c r="F30" s="24"/>
      <c r="G30" s="46" t="s">
        <v>329</v>
      </c>
      <c r="H30" s="46"/>
      <c r="I30" s="45"/>
    </row>
    <row r="31" spans="1:9" ht="21.75" customHeight="1">
      <c r="A31" s="24"/>
      <c r="B31" s="21"/>
      <c r="C31" s="24"/>
      <c r="D31" s="29" t="s">
        <v>330</v>
      </c>
      <c r="E31" s="45"/>
      <c r="F31" s="24"/>
      <c r="G31" s="46" t="s">
        <v>330</v>
      </c>
      <c r="H31" s="46"/>
      <c r="I31" s="45"/>
    </row>
    <row r="32" spans="1:9" ht="21.75" customHeight="1">
      <c r="A32" s="24"/>
      <c r="B32" s="21"/>
      <c r="C32" s="24" t="s">
        <v>338</v>
      </c>
      <c r="D32" s="29" t="s">
        <v>328</v>
      </c>
      <c r="E32" s="45"/>
      <c r="F32" s="24" t="s">
        <v>338</v>
      </c>
      <c r="G32" s="46" t="s">
        <v>328</v>
      </c>
      <c r="H32" s="46"/>
      <c r="I32" s="45"/>
    </row>
    <row r="33" spans="1:9" ht="21.75" customHeight="1">
      <c r="A33" s="24"/>
      <c r="B33" s="21"/>
      <c r="C33" s="24"/>
      <c r="D33" s="29" t="s">
        <v>329</v>
      </c>
      <c r="E33" s="45"/>
      <c r="F33" s="24"/>
      <c r="G33" s="46" t="s">
        <v>329</v>
      </c>
      <c r="H33" s="46"/>
      <c r="I33" s="45"/>
    </row>
    <row r="34" spans="1:9" ht="21.75" customHeight="1">
      <c r="A34" s="24"/>
      <c r="B34" s="21"/>
      <c r="C34" s="24"/>
      <c r="D34" s="29" t="s">
        <v>330</v>
      </c>
      <c r="E34" s="45"/>
      <c r="F34" s="24"/>
      <c r="G34" s="46" t="s">
        <v>330</v>
      </c>
      <c r="H34" s="46"/>
      <c r="I34" s="45"/>
    </row>
    <row r="35" spans="1:9" ht="21.75" customHeight="1">
      <c r="A35" s="24"/>
      <c r="B35" s="21"/>
      <c r="C35" s="24" t="s">
        <v>339</v>
      </c>
      <c r="D35" s="29" t="s">
        <v>328</v>
      </c>
      <c r="E35" s="45"/>
      <c r="F35" s="24" t="s">
        <v>339</v>
      </c>
      <c r="G35" s="46" t="s">
        <v>328</v>
      </c>
      <c r="H35" s="46"/>
      <c r="I35" s="45"/>
    </row>
    <row r="36" spans="1:9" ht="21.75" customHeight="1">
      <c r="A36" s="24"/>
      <c r="B36" s="21"/>
      <c r="C36" s="24"/>
      <c r="D36" s="29" t="s">
        <v>329</v>
      </c>
      <c r="E36" s="45"/>
      <c r="F36" s="24"/>
      <c r="G36" s="46" t="s">
        <v>329</v>
      </c>
      <c r="H36" s="46"/>
      <c r="I36" s="45"/>
    </row>
    <row r="37" spans="1:9" ht="21.75" customHeight="1">
      <c r="A37" s="24"/>
      <c r="B37" s="21"/>
      <c r="C37" s="24"/>
      <c r="D37" s="29" t="s">
        <v>330</v>
      </c>
      <c r="E37" s="45"/>
      <c r="F37" s="24"/>
      <c r="G37" s="46" t="s">
        <v>330</v>
      </c>
      <c r="H37" s="46"/>
      <c r="I37" s="45"/>
    </row>
    <row r="38" spans="1:9" ht="21.75" customHeight="1">
      <c r="A38" s="24"/>
      <c r="B38" s="21"/>
      <c r="C38" s="24" t="s">
        <v>334</v>
      </c>
      <c r="D38" s="45"/>
      <c r="E38" s="45"/>
      <c r="F38" s="24" t="s">
        <v>334</v>
      </c>
      <c r="G38" s="46"/>
      <c r="H38" s="46"/>
      <c r="I38" s="45"/>
    </row>
    <row r="39" spans="1:9" ht="21.75" customHeight="1">
      <c r="A39" s="24"/>
      <c r="B39" s="24" t="s">
        <v>340</v>
      </c>
      <c r="C39" s="24" t="s">
        <v>341</v>
      </c>
      <c r="D39" s="29" t="s">
        <v>328</v>
      </c>
      <c r="E39" s="21"/>
      <c r="F39" s="24" t="s">
        <v>341</v>
      </c>
      <c r="G39" s="46" t="s">
        <v>328</v>
      </c>
      <c r="H39" s="46"/>
      <c r="I39" s="45"/>
    </row>
    <row r="40" spans="1:9" ht="21.75" customHeight="1">
      <c r="A40" s="24"/>
      <c r="B40" s="24"/>
      <c r="C40" s="24"/>
      <c r="D40" s="29" t="s">
        <v>329</v>
      </c>
      <c r="E40" s="24"/>
      <c r="F40" s="24"/>
      <c r="G40" s="46" t="s">
        <v>329</v>
      </c>
      <c r="H40" s="46"/>
      <c r="I40" s="45"/>
    </row>
    <row r="41" spans="1:9" ht="21.75" customHeight="1">
      <c r="A41" s="24"/>
      <c r="B41" s="24"/>
      <c r="C41" s="24"/>
      <c r="D41" s="29" t="s">
        <v>330</v>
      </c>
      <c r="E41" s="24"/>
      <c r="F41" s="24"/>
      <c r="G41" s="46" t="s">
        <v>330</v>
      </c>
      <c r="H41" s="46"/>
      <c r="I41" s="45"/>
    </row>
    <row r="42" spans="1:9" ht="21.75" customHeight="1">
      <c r="A42" s="24"/>
      <c r="B42" s="24"/>
      <c r="C42" s="24" t="s">
        <v>334</v>
      </c>
      <c r="D42" s="45"/>
      <c r="E42" s="24"/>
      <c r="F42" s="24" t="s">
        <v>334</v>
      </c>
      <c r="G42" s="46"/>
      <c r="H42" s="46"/>
      <c r="I42" s="45"/>
    </row>
    <row r="43" spans="1:9" ht="21" customHeight="1">
      <c r="A43" s="47" t="s">
        <v>342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0">
      <selection activeCell="K17" sqref="K17"/>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343</v>
      </c>
      <c r="B5" s="24"/>
      <c r="C5" s="24"/>
      <c r="D5" s="24"/>
      <c r="E5" s="24"/>
      <c r="F5" s="24"/>
      <c r="G5" s="24"/>
      <c r="H5" s="24"/>
    </row>
    <row r="6" spans="1:8" ht="21.75" customHeight="1">
      <c r="A6" s="24" t="s">
        <v>344</v>
      </c>
      <c r="B6" s="24" t="s">
        <v>345</v>
      </c>
      <c r="C6" s="24"/>
      <c r="D6" s="21" t="s">
        <v>346</v>
      </c>
      <c r="E6" s="21"/>
      <c r="F6" s="21" t="s">
        <v>347</v>
      </c>
      <c r="G6" s="21"/>
      <c r="H6" s="21"/>
    </row>
    <row r="7" spans="1:8" ht="21.75" customHeight="1">
      <c r="A7" s="24"/>
      <c r="B7" s="24"/>
      <c r="C7" s="24"/>
      <c r="D7" s="21"/>
      <c r="E7" s="21"/>
      <c r="F7" s="21" t="s">
        <v>348</v>
      </c>
      <c r="G7" s="21" t="s">
        <v>349</v>
      </c>
      <c r="H7" s="21" t="s">
        <v>350</v>
      </c>
    </row>
    <row r="8" spans="1:8" ht="21.75" customHeight="1">
      <c r="A8" s="24"/>
      <c r="B8" s="24" t="s">
        <v>351</v>
      </c>
      <c r="C8" s="24"/>
      <c r="D8" s="24"/>
      <c r="E8" s="24"/>
      <c r="F8" s="45"/>
      <c r="G8" s="45"/>
      <c r="H8" s="45"/>
    </row>
    <row r="9" spans="1:8" ht="21.75" customHeight="1">
      <c r="A9" s="24"/>
      <c r="B9" s="24" t="s">
        <v>352</v>
      </c>
      <c r="C9" s="24"/>
      <c r="D9" s="24"/>
      <c r="E9" s="24"/>
      <c r="F9" s="45"/>
      <c r="G9" s="45"/>
      <c r="H9" s="45"/>
    </row>
    <row r="10" spans="1:8" ht="21.75" customHeight="1">
      <c r="A10" s="24"/>
      <c r="B10" s="24" t="s">
        <v>353</v>
      </c>
      <c r="C10" s="24"/>
      <c r="D10" s="24"/>
      <c r="E10" s="24"/>
      <c r="F10" s="45"/>
      <c r="G10" s="45"/>
      <c r="H10" s="45"/>
    </row>
    <row r="11" spans="1:8" ht="21.75" customHeight="1">
      <c r="A11" s="24"/>
      <c r="B11" s="24" t="s">
        <v>334</v>
      </c>
      <c r="C11" s="24"/>
      <c r="D11" s="24"/>
      <c r="E11" s="24"/>
      <c r="F11" s="45"/>
      <c r="G11" s="45"/>
      <c r="H11" s="45"/>
    </row>
    <row r="12" spans="1:8" ht="21.75" customHeight="1">
      <c r="A12" s="24"/>
      <c r="B12" s="24" t="s">
        <v>354</v>
      </c>
      <c r="C12" s="24"/>
      <c r="D12" s="24"/>
      <c r="E12" s="21"/>
      <c r="F12" s="45"/>
      <c r="G12" s="45"/>
      <c r="H12" s="45"/>
    </row>
    <row r="13" spans="1:8" ht="73.5" customHeight="1">
      <c r="A13" s="21" t="s">
        <v>355</v>
      </c>
      <c r="B13" s="53" t="s">
        <v>320</v>
      </c>
      <c r="C13" s="54"/>
      <c r="D13" s="54"/>
      <c r="E13" s="54"/>
      <c r="F13" s="54"/>
      <c r="G13" s="54"/>
      <c r="H13" s="54"/>
    </row>
    <row r="14" spans="1:8" ht="21.75" customHeight="1">
      <c r="A14" s="24" t="s">
        <v>356</v>
      </c>
      <c r="B14" s="21" t="s">
        <v>357</v>
      </c>
      <c r="C14" s="21" t="s">
        <v>323</v>
      </c>
      <c r="D14" s="21"/>
      <c r="E14" s="21" t="s">
        <v>324</v>
      </c>
      <c r="F14" s="21"/>
      <c r="G14" s="21" t="s">
        <v>325</v>
      </c>
      <c r="H14" s="21"/>
    </row>
    <row r="15" spans="1:8" ht="21.75" customHeight="1">
      <c r="A15" s="21"/>
      <c r="B15" s="21" t="s">
        <v>358</v>
      </c>
      <c r="C15" s="21" t="s">
        <v>327</v>
      </c>
      <c r="D15" s="21"/>
      <c r="E15" s="46" t="s">
        <v>328</v>
      </c>
      <c r="F15" s="55"/>
      <c r="G15" s="55"/>
      <c r="H15" s="55"/>
    </row>
    <row r="16" spans="1:8" ht="21.75" customHeight="1">
      <c r="A16" s="21"/>
      <c r="B16" s="21"/>
      <c r="C16" s="21"/>
      <c r="D16" s="21"/>
      <c r="E16" s="46" t="s">
        <v>329</v>
      </c>
      <c r="F16" s="55"/>
      <c r="G16" s="55"/>
      <c r="H16" s="55"/>
    </row>
    <row r="17" spans="1:8" ht="21.75" customHeight="1">
      <c r="A17" s="21"/>
      <c r="B17" s="21"/>
      <c r="C17" s="21"/>
      <c r="D17" s="21"/>
      <c r="E17" s="46" t="s">
        <v>330</v>
      </c>
      <c r="F17" s="55"/>
      <c r="G17" s="55"/>
      <c r="H17" s="55"/>
    </row>
    <row r="18" spans="1:8" ht="21.75" customHeight="1">
      <c r="A18" s="21"/>
      <c r="B18" s="21"/>
      <c r="C18" s="24" t="s">
        <v>331</v>
      </c>
      <c r="D18" s="24"/>
      <c r="E18" s="46" t="s">
        <v>328</v>
      </c>
      <c r="F18" s="55"/>
      <c r="G18" s="55"/>
      <c r="H18" s="55"/>
    </row>
    <row r="19" spans="1:8" ht="21.75" customHeight="1">
      <c r="A19" s="21"/>
      <c r="B19" s="21"/>
      <c r="C19" s="24"/>
      <c r="D19" s="24"/>
      <c r="E19" s="46" t="s">
        <v>329</v>
      </c>
      <c r="F19" s="55"/>
      <c r="G19" s="56"/>
      <c r="H19" s="56"/>
    </row>
    <row r="20" spans="1:8" ht="21.75" customHeight="1">
      <c r="A20" s="21"/>
      <c r="B20" s="21"/>
      <c r="C20" s="24"/>
      <c r="D20" s="24"/>
      <c r="E20" s="46" t="s">
        <v>330</v>
      </c>
      <c r="F20" s="57"/>
      <c r="G20" s="55"/>
      <c r="H20" s="55"/>
    </row>
    <row r="21" spans="1:8" ht="21.75" customHeight="1">
      <c r="A21" s="21"/>
      <c r="B21" s="21"/>
      <c r="C21" s="24" t="s">
        <v>332</v>
      </c>
      <c r="D21" s="24"/>
      <c r="E21" s="46" t="s">
        <v>328</v>
      </c>
      <c r="F21" s="57"/>
      <c r="G21" s="55"/>
      <c r="H21" s="55"/>
    </row>
    <row r="22" spans="1:8" ht="21.75" customHeight="1">
      <c r="A22" s="21"/>
      <c r="B22" s="21"/>
      <c r="C22" s="24"/>
      <c r="D22" s="24"/>
      <c r="E22" s="46" t="s">
        <v>329</v>
      </c>
      <c r="F22" s="55"/>
      <c r="G22" s="58"/>
      <c r="H22" s="58"/>
    </row>
    <row r="23" spans="1:8" ht="21.75" customHeight="1">
      <c r="A23" s="21"/>
      <c r="B23" s="21"/>
      <c r="C23" s="24"/>
      <c r="D23" s="24"/>
      <c r="E23" s="46" t="s">
        <v>330</v>
      </c>
      <c r="F23" s="55"/>
      <c r="G23" s="55"/>
      <c r="H23" s="55"/>
    </row>
    <row r="24" spans="1:8" ht="21.75" customHeight="1">
      <c r="A24" s="21"/>
      <c r="B24" s="21"/>
      <c r="C24" s="24" t="s">
        <v>333</v>
      </c>
      <c r="D24" s="24"/>
      <c r="E24" s="46" t="s">
        <v>328</v>
      </c>
      <c r="F24" s="55"/>
      <c r="G24" s="55"/>
      <c r="H24" s="55"/>
    </row>
    <row r="25" spans="1:8" ht="21.75" customHeight="1">
      <c r="A25" s="21"/>
      <c r="B25" s="21"/>
      <c r="C25" s="24"/>
      <c r="D25" s="24"/>
      <c r="E25" s="46" t="s">
        <v>329</v>
      </c>
      <c r="F25" s="55"/>
      <c r="G25" s="55"/>
      <c r="H25" s="55"/>
    </row>
    <row r="26" spans="1:8" ht="21.75" customHeight="1">
      <c r="A26" s="21"/>
      <c r="B26" s="21"/>
      <c r="C26" s="24"/>
      <c r="D26" s="24"/>
      <c r="E26" s="46" t="s">
        <v>330</v>
      </c>
      <c r="F26" s="55"/>
      <c r="G26" s="55"/>
      <c r="H26" s="55"/>
    </row>
    <row r="27" spans="1:8" ht="21.75" customHeight="1">
      <c r="A27" s="21"/>
      <c r="B27" s="21"/>
      <c r="C27" s="24" t="s">
        <v>334</v>
      </c>
      <c r="D27" s="24"/>
      <c r="E27" s="55"/>
      <c r="F27" s="55"/>
      <c r="G27" s="55"/>
      <c r="H27" s="55"/>
    </row>
    <row r="28" spans="1:8" ht="21.75" customHeight="1">
      <c r="A28" s="21"/>
      <c r="B28" s="21" t="s">
        <v>359</v>
      </c>
      <c r="C28" s="24" t="s">
        <v>336</v>
      </c>
      <c r="D28" s="24"/>
      <c r="E28" s="46" t="s">
        <v>328</v>
      </c>
      <c r="F28" s="55"/>
      <c r="G28" s="55"/>
      <c r="H28" s="55"/>
    </row>
    <row r="29" spans="1:8" ht="21.75" customHeight="1">
      <c r="A29" s="21"/>
      <c r="B29" s="21"/>
      <c r="C29" s="24"/>
      <c r="D29" s="24"/>
      <c r="E29" s="46" t="s">
        <v>329</v>
      </c>
      <c r="F29" s="55"/>
      <c r="G29" s="55"/>
      <c r="H29" s="55"/>
    </row>
    <row r="30" spans="1:8" ht="21.75" customHeight="1">
      <c r="A30" s="21"/>
      <c r="B30" s="21"/>
      <c r="C30" s="24"/>
      <c r="D30" s="24"/>
      <c r="E30" s="46" t="s">
        <v>330</v>
      </c>
      <c r="F30" s="55"/>
      <c r="G30" s="55"/>
      <c r="H30" s="55"/>
    </row>
    <row r="31" spans="1:8" ht="21.75" customHeight="1">
      <c r="A31" s="21"/>
      <c r="B31" s="21"/>
      <c r="C31" s="24" t="s">
        <v>337</v>
      </c>
      <c r="D31" s="24"/>
      <c r="E31" s="46" t="s">
        <v>328</v>
      </c>
      <c r="F31" s="55"/>
      <c r="G31" s="55"/>
      <c r="H31" s="55"/>
    </row>
    <row r="32" spans="1:8" ht="21.75" customHeight="1">
      <c r="A32" s="21"/>
      <c r="B32" s="21"/>
      <c r="C32" s="24"/>
      <c r="D32" s="24"/>
      <c r="E32" s="46" t="s">
        <v>329</v>
      </c>
      <c r="F32" s="55"/>
      <c r="G32" s="55"/>
      <c r="H32" s="55"/>
    </row>
    <row r="33" spans="1:8" ht="21.75" customHeight="1">
      <c r="A33" s="21"/>
      <c r="B33" s="21"/>
      <c r="C33" s="24"/>
      <c r="D33" s="24"/>
      <c r="E33" s="46" t="s">
        <v>330</v>
      </c>
      <c r="F33" s="55"/>
      <c r="G33" s="55"/>
      <c r="H33" s="55"/>
    </row>
    <row r="34" spans="1:8" ht="21.75" customHeight="1">
      <c r="A34" s="21"/>
      <c r="B34" s="21"/>
      <c r="C34" s="24" t="s">
        <v>338</v>
      </c>
      <c r="D34" s="24"/>
      <c r="E34" s="46" t="s">
        <v>328</v>
      </c>
      <c r="F34" s="55"/>
      <c r="G34" s="55"/>
      <c r="H34" s="55"/>
    </row>
    <row r="35" spans="1:8" ht="21.75" customHeight="1">
      <c r="A35" s="21"/>
      <c r="B35" s="21"/>
      <c r="C35" s="24"/>
      <c r="D35" s="24"/>
      <c r="E35" s="46" t="s">
        <v>329</v>
      </c>
      <c r="F35" s="55"/>
      <c r="G35" s="55"/>
      <c r="H35" s="55"/>
    </row>
    <row r="36" spans="1:8" ht="21.75" customHeight="1">
      <c r="A36" s="21"/>
      <c r="B36" s="21"/>
      <c r="C36" s="24"/>
      <c r="D36" s="24"/>
      <c r="E36" s="46" t="s">
        <v>330</v>
      </c>
      <c r="F36" s="55"/>
      <c r="G36" s="55"/>
      <c r="H36" s="55"/>
    </row>
    <row r="37" spans="1:8" ht="21.75" customHeight="1">
      <c r="A37" s="21"/>
      <c r="B37" s="21"/>
      <c r="C37" s="24" t="s">
        <v>339</v>
      </c>
      <c r="D37" s="24"/>
      <c r="E37" s="46" t="s">
        <v>328</v>
      </c>
      <c r="F37" s="55"/>
      <c r="G37" s="55"/>
      <c r="H37" s="55"/>
    </row>
    <row r="38" spans="1:8" ht="21.75" customHeight="1">
      <c r="A38" s="21"/>
      <c r="B38" s="21"/>
      <c r="C38" s="24"/>
      <c r="D38" s="24"/>
      <c r="E38" s="46" t="s">
        <v>329</v>
      </c>
      <c r="F38" s="55"/>
      <c r="G38" s="55"/>
      <c r="H38" s="55"/>
    </row>
    <row r="39" spans="1:8" ht="21.75" customHeight="1">
      <c r="A39" s="21"/>
      <c r="B39" s="21"/>
      <c r="C39" s="24"/>
      <c r="D39" s="24"/>
      <c r="E39" s="46" t="s">
        <v>330</v>
      </c>
      <c r="F39" s="55"/>
      <c r="G39" s="55"/>
      <c r="H39" s="55"/>
    </row>
    <row r="40" spans="1:8" ht="21.75" customHeight="1">
      <c r="A40" s="21"/>
      <c r="B40" s="21"/>
      <c r="C40" s="24" t="s">
        <v>334</v>
      </c>
      <c r="D40" s="24"/>
      <c r="E40" s="55"/>
      <c r="F40" s="55"/>
      <c r="G40" s="55"/>
      <c r="H40" s="55"/>
    </row>
    <row r="41" spans="1:8" ht="21.75" customHeight="1">
      <c r="A41" s="21"/>
      <c r="B41" s="24" t="s">
        <v>360</v>
      </c>
      <c r="C41" s="24" t="s">
        <v>341</v>
      </c>
      <c r="D41" s="24"/>
      <c r="E41" s="46" t="s">
        <v>328</v>
      </c>
      <c r="F41" s="55"/>
      <c r="G41" s="55"/>
      <c r="H41" s="55"/>
    </row>
    <row r="42" spans="1:8" ht="21.75" customHeight="1">
      <c r="A42" s="21"/>
      <c r="B42" s="24"/>
      <c r="C42" s="24"/>
      <c r="D42" s="24"/>
      <c r="E42" s="46" t="s">
        <v>329</v>
      </c>
      <c r="F42" s="55"/>
      <c r="G42" s="55"/>
      <c r="H42" s="55"/>
    </row>
    <row r="43" spans="1:8" ht="21.75" customHeight="1">
      <c r="A43" s="21"/>
      <c r="B43" s="24"/>
      <c r="C43" s="24"/>
      <c r="D43" s="24"/>
      <c r="E43" s="46" t="s">
        <v>330</v>
      </c>
      <c r="F43" s="55"/>
      <c r="G43" s="55"/>
      <c r="H43" s="55"/>
    </row>
    <row r="44" spans="1:8" ht="21.75" customHeight="1">
      <c r="A44" s="21"/>
      <c r="B44" s="24"/>
      <c r="C44" s="24" t="s">
        <v>334</v>
      </c>
      <c r="D44" s="24"/>
      <c r="E44" s="55"/>
      <c r="F44" s="55"/>
      <c r="G44" s="55"/>
      <c r="H44" s="55"/>
    </row>
    <row r="45" spans="1:8" s="51" customFormat="1" ht="24" customHeight="1">
      <c r="A45" s="47" t="s">
        <v>361</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308</v>
      </c>
      <c r="B5" s="20"/>
      <c r="C5" s="20"/>
      <c r="D5" s="21"/>
      <c r="E5" s="21"/>
      <c r="F5" s="21"/>
      <c r="G5" s="21"/>
      <c r="H5" s="21"/>
      <c r="I5" s="21"/>
    </row>
    <row r="6" spans="1:9" ht="21.75" customHeight="1">
      <c r="A6" s="22" t="s">
        <v>309</v>
      </c>
      <c r="B6" s="23"/>
      <c r="C6" s="23"/>
      <c r="D6" s="24"/>
      <c r="E6" s="24"/>
      <c r="F6" s="22" t="s">
        <v>310</v>
      </c>
      <c r="G6" s="25"/>
      <c r="H6" s="21"/>
      <c r="I6" s="21"/>
    </row>
    <row r="7" spans="1:9" ht="21.75" customHeight="1">
      <c r="A7" s="26" t="s">
        <v>311</v>
      </c>
      <c r="B7" s="27"/>
      <c r="C7" s="28"/>
      <c r="D7" s="29" t="s">
        <v>312</v>
      </c>
      <c r="E7" s="29"/>
      <c r="F7" s="30" t="s">
        <v>313</v>
      </c>
      <c r="G7" s="31"/>
      <c r="H7" s="32"/>
      <c r="I7" s="48"/>
    </row>
    <row r="8" spans="1:9" ht="21.75" customHeight="1">
      <c r="A8" s="33"/>
      <c r="B8" s="34"/>
      <c r="C8" s="35"/>
      <c r="D8" s="29" t="s">
        <v>314</v>
      </c>
      <c r="E8" s="29"/>
      <c r="F8" s="30" t="s">
        <v>314</v>
      </c>
      <c r="G8" s="31"/>
      <c r="H8" s="32"/>
      <c r="I8" s="48"/>
    </row>
    <row r="9" spans="1:9" ht="21.75" customHeight="1">
      <c r="A9" s="36"/>
      <c r="B9" s="37"/>
      <c r="C9" s="38"/>
      <c r="D9" s="29" t="s">
        <v>315</v>
      </c>
      <c r="E9" s="29"/>
      <c r="F9" s="30" t="s">
        <v>316</v>
      </c>
      <c r="G9" s="31"/>
      <c r="H9" s="32"/>
      <c r="I9" s="48"/>
    </row>
    <row r="10" spans="1:9" ht="21.75" customHeight="1">
      <c r="A10" s="21" t="s">
        <v>317</v>
      </c>
      <c r="B10" s="24" t="s">
        <v>318</v>
      </c>
      <c r="C10" s="24"/>
      <c r="D10" s="24"/>
      <c r="E10" s="24"/>
      <c r="F10" s="22" t="s">
        <v>319</v>
      </c>
      <c r="G10" s="23"/>
      <c r="H10" s="23"/>
      <c r="I10" s="25"/>
    </row>
    <row r="11" spans="1:9" ht="100.5" customHeight="1">
      <c r="A11" s="39"/>
      <c r="B11" s="40" t="s">
        <v>320</v>
      </c>
      <c r="C11" s="40"/>
      <c r="D11" s="40"/>
      <c r="E11" s="40"/>
      <c r="F11" s="41" t="s">
        <v>320</v>
      </c>
      <c r="G11" s="42"/>
      <c r="H11" s="43"/>
      <c r="I11" s="49"/>
    </row>
    <row r="12" spans="1:9" ht="24">
      <c r="A12" s="24" t="s">
        <v>321</v>
      </c>
      <c r="B12" s="44" t="s">
        <v>322</v>
      </c>
      <c r="C12" s="24" t="s">
        <v>323</v>
      </c>
      <c r="D12" s="24" t="s">
        <v>324</v>
      </c>
      <c r="E12" s="24" t="s">
        <v>325</v>
      </c>
      <c r="F12" s="24" t="s">
        <v>323</v>
      </c>
      <c r="G12" s="24" t="s">
        <v>324</v>
      </c>
      <c r="H12" s="24"/>
      <c r="I12" s="24" t="s">
        <v>325</v>
      </c>
    </row>
    <row r="13" spans="1:9" ht="21.75" customHeight="1">
      <c r="A13" s="24"/>
      <c r="B13" s="24" t="s">
        <v>326</v>
      </c>
      <c r="C13" s="24" t="s">
        <v>327</v>
      </c>
      <c r="D13" s="29" t="s">
        <v>328</v>
      </c>
      <c r="E13" s="45"/>
      <c r="F13" s="24" t="s">
        <v>327</v>
      </c>
      <c r="G13" s="46" t="s">
        <v>328</v>
      </c>
      <c r="H13" s="46"/>
      <c r="I13" s="45"/>
    </row>
    <row r="14" spans="1:9" ht="21.75" customHeight="1">
      <c r="A14" s="24"/>
      <c r="B14" s="21"/>
      <c r="C14" s="24"/>
      <c r="D14" s="29" t="s">
        <v>329</v>
      </c>
      <c r="E14" s="45"/>
      <c r="F14" s="24"/>
      <c r="G14" s="46" t="s">
        <v>329</v>
      </c>
      <c r="H14" s="46"/>
      <c r="I14" s="45"/>
    </row>
    <row r="15" spans="1:9" ht="21.75" customHeight="1">
      <c r="A15" s="24"/>
      <c r="B15" s="21"/>
      <c r="C15" s="24"/>
      <c r="D15" s="29" t="s">
        <v>330</v>
      </c>
      <c r="E15" s="45"/>
      <c r="F15" s="24"/>
      <c r="G15" s="46" t="s">
        <v>330</v>
      </c>
      <c r="H15" s="46"/>
      <c r="I15" s="45"/>
    </row>
    <row r="16" spans="1:9" ht="21.75" customHeight="1">
      <c r="A16" s="24"/>
      <c r="B16" s="21"/>
      <c r="C16" s="24" t="s">
        <v>331</v>
      </c>
      <c r="D16" s="29" t="s">
        <v>328</v>
      </c>
      <c r="E16" s="45"/>
      <c r="F16" s="24" t="s">
        <v>331</v>
      </c>
      <c r="G16" s="46" t="s">
        <v>328</v>
      </c>
      <c r="H16" s="46"/>
      <c r="I16" s="45"/>
    </row>
    <row r="17" spans="1:9" ht="21.75" customHeight="1">
      <c r="A17" s="24"/>
      <c r="B17" s="21"/>
      <c r="C17" s="24"/>
      <c r="D17" s="29" t="s">
        <v>329</v>
      </c>
      <c r="E17" s="45"/>
      <c r="F17" s="24"/>
      <c r="G17" s="46" t="s">
        <v>329</v>
      </c>
      <c r="H17" s="46"/>
      <c r="I17" s="45"/>
    </row>
    <row r="18" spans="1:9" ht="21.75" customHeight="1">
      <c r="A18" s="24"/>
      <c r="B18" s="21"/>
      <c r="C18" s="24"/>
      <c r="D18" s="29" t="s">
        <v>330</v>
      </c>
      <c r="E18" s="45"/>
      <c r="F18" s="24"/>
      <c r="G18" s="46" t="s">
        <v>330</v>
      </c>
      <c r="H18" s="46"/>
      <c r="I18" s="45"/>
    </row>
    <row r="19" spans="1:9" ht="21.75" customHeight="1">
      <c r="A19" s="24"/>
      <c r="B19" s="21"/>
      <c r="C19" s="24" t="s">
        <v>332</v>
      </c>
      <c r="D19" s="29" t="s">
        <v>328</v>
      </c>
      <c r="E19" s="45"/>
      <c r="F19" s="24" t="s">
        <v>332</v>
      </c>
      <c r="G19" s="46" t="s">
        <v>328</v>
      </c>
      <c r="H19" s="46"/>
      <c r="I19" s="45"/>
    </row>
    <row r="20" spans="1:9" ht="21.75" customHeight="1">
      <c r="A20" s="24"/>
      <c r="B20" s="21"/>
      <c r="C20" s="24"/>
      <c r="D20" s="29" t="s">
        <v>329</v>
      </c>
      <c r="E20" s="45"/>
      <c r="F20" s="24"/>
      <c r="G20" s="46" t="s">
        <v>329</v>
      </c>
      <c r="H20" s="46"/>
      <c r="I20" s="45"/>
    </row>
    <row r="21" spans="1:9" ht="21.75" customHeight="1">
      <c r="A21" s="24"/>
      <c r="B21" s="21"/>
      <c r="C21" s="24"/>
      <c r="D21" s="29" t="s">
        <v>330</v>
      </c>
      <c r="E21" s="45"/>
      <c r="F21" s="24"/>
      <c r="G21" s="46" t="s">
        <v>330</v>
      </c>
      <c r="H21" s="46"/>
      <c r="I21" s="45"/>
    </row>
    <row r="22" spans="1:9" ht="21.75" customHeight="1">
      <c r="A22" s="24"/>
      <c r="B22" s="21"/>
      <c r="C22" s="24" t="s">
        <v>333</v>
      </c>
      <c r="D22" s="29" t="s">
        <v>328</v>
      </c>
      <c r="E22" s="45"/>
      <c r="F22" s="24" t="s">
        <v>333</v>
      </c>
      <c r="G22" s="46" t="s">
        <v>328</v>
      </c>
      <c r="H22" s="46"/>
      <c r="I22" s="45"/>
    </row>
    <row r="23" spans="1:9" ht="21.75" customHeight="1">
      <c r="A23" s="24"/>
      <c r="B23" s="21"/>
      <c r="C23" s="24"/>
      <c r="D23" s="29" t="s">
        <v>329</v>
      </c>
      <c r="E23" s="45"/>
      <c r="F23" s="24"/>
      <c r="G23" s="46" t="s">
        <v>329</v>
      </c>
      <c r="H23" s="46"/>
      <c r="I23" s="45"/>
    </row>
    <row r="24" spans="1:9" ht="21.75" customHeight="1">
      <c r="A24" s="24"/>
      <c r="B24" s="21"/>
      <c r="C24" s="24"/>
      <c r="D24" s="29" t="s">
        <v>330</v>
      </c>
      <c r="E24" s="45"/>
      <c r="F24" s="24"/>
      <c r="G24" s="46" t="s">
        <v>330</v>
      </c>
      <c r="H24" s="46"/>
      <c r="I24" s="45"/>
    </row>
    <row r="25" spans="1:9" ht="21.75" customHeight="1">
      <c r="A25" s="24"/>
      <c r="B25" s="21"/>
      <c r="C25" s="24" t="s">
        <v>334</v>
      </c>
      <c r="D25" s="45"/>
      <c r="E25" s="24"/>
      <c r="F25" s="24" t="s">
        <v>334</v>
      </c>
      <c r="G25" s="46"/>
      <c r="H25" s="46"/>
      <c r="I25" s="45"/>
    </row>
    <row r="26" spans="1:9" ht="21.75" customHeight="1">
      <c r="A26" s="24"/>
      <c r="B26" s="24" t="s">
        <v>335</v>
      </c>
      <c r="C26" s="24" t="s">
        <v>336</v>
      </c>
      <c r="D26" s="29" t="s">
        <v>328</v>
      </c>
      <c r="E26" s="45"/>
      <c r="F26" s="24" t="s">
        <v>336</v>
      </c>
      <c r="G26" s="46" t="s">
        <v>328</v>
      </c>
      <c r="H26" s="46"/>
      <c r="I26" s="45"/>
    </row>
    <row r="27" spans="1:9" ht="21.75" customHeight="1">
      <c r="A27" s="24"/>
      <c r="B27" s="21"/>
      <c r="C27" s="24"/>
      <c r="D27" s="29" t="s">
        <v>329</v>
      </c>
      <c r="E27" s="45"/>
      <c r="F27" s="24"/>
      <c r="G27" s="46" t="s">
        <v>329</v>
      </c>
      <c r="H27" s="46"/>
      <c r="I27" s="45"/>
    </row>
    <row r="28" spans="1:9" ht="21.75" customHeight="1">
      <c r="A28" s="24"/>
      <c r="B28" s="21"/>
      <c r="C28" s="24"/>
      <c r="D28" s="29" t="s">
        <v>330</v>
      </c>
      <c r="E28" s="45"/>
      <c r="F28" s="24"/>
      <c r="G28" s="46" t="s">
        <v>330</v>
      </c>
      <c r="H28" s="46"/>
      <c r="I28" s="45"/>
    </row>
    <row r="29" spans="1:9" ht="21.75" customHeight="1">
      <c r="A29" s="24"/>
      <c r="B29" s="21"/>
      <c r="C29" s="24" t="s">
        <v>337</v>
      </c>
      <c r="D29" s="29" t="s">
        <v>328</v>
      </c>
      <c r="E29" s="45"/>
      <c r="F29" s="24" t="s">
        <v>337</v>
      </c>
      <c r="G29" s="46" t="s">
        <v>328</v>
      </c>
      <c r="H29" s="46"/>
      <c r="I29" s="45"/>
    </row>
    <row r="30" spans="1:9" ht="21.75" customHeight="1">
      <c r="A30" s="24"/>
      <c r="B30" s="21"/>
      <c r="C30" s="24"/>
      <c r="D30" s="29" t="s">
        <v>329</v>
      </c>
      <c r="E30" s="45"/>
      <c r="F30" s="24"/>
      <c r="G30" s="46" t="s">
        <v>329</v>
      </c>
      <c r="H30" s="46"/>
      <c r="I30" s="45"/>
    </row>
    <row r="31" spans="1:9" ht="21.75" customHeight="1">
      <c r="A31" s="24"/>
      <c r="B31" s="21"/>
      <c r="C31" s="24"/>
      <c r="D31" s="29" t="s">
        <v>330</v>
      </c>
      <c r="E31" s="45"/>
      <c r="F31" s="24"/>
      <c r="G31" s="46" t="s">
        <v>330</v>
      </c>
      <c r="H31" s="46"/>
      <c r="I31" s="45"/>
    </row>
    <row r="32" spans="1:9" ht="21.75" customHeight="1">
      <c r="A32" s="24"/>
      <c r="B32" s="21"/>
      <c r="C32" s="24" t="s">
        <v>338</v>
      </c>
      <c r="D32" s="29" t="s">
        <v>328</v>
      </c>
      <c r="E32" s="45"/>
      <c r="F32" s="24" t="s">
        <v>338</v>
      </c>
      <c r="G32" s="46" t="s">
        <v>328</v>
      </c>
      <c r="H32" s="46"/>
      <c r="I32" s="45"/>
    </row>
    <row r="33" spans="1:9" ht="21.75" customHeight="1">
      <c r="A33" s="24"/>
      <c r="B33" s="21"/>
      <c r="C33" s="24"/>
      <c r="D33" s="29" t="s">
        <v>329</v>
      </c>
      <c r="E33" s="45"/>
      <c r="F33" s="24"/>
      <c r="G33" s="46" t="s">
        <v>329</v>
      </c>
      <c r="H33" s="46"/>
      <c r="I33" s="45"/>
    </row>
    <row r="34" spans="1:9" ht="21.75" customHeight="1">
      <c r="A34" s="24"/>
      <c r="B34" s="21"/>
      <c r="C34" s="24"/>
      <c r="D34" s="29" t="s">
        <v>330</v>
      </c>
      <c r="E34" s="45"/>
      <c r="F34" s="24"/>
      <c r="G34" s="46" t="s">
        <v>330</v>
      </c>
      <c r="H34" s="46"/>
      <c r="I34" s="45"/>
    </row>
    <row r="35" spans="1:9" ht="21.75" customHeight="1">
      <c r="A35" s="24"/>
      <c r="B35" s="21"/>
      <c r="C35" s="24" t="s">
        <v>339</v>
      </c>
      <c r="D35" s="29" t="s">
        <v>328</v>
      </c>
      <c r="E35" s="45"/>
      <c r="F35" s="24" t="s">
        <v>339</v>
      </c>
      <c r="G35" s="46" t="s">
        <v>328</v>
      </c>
      <c r="H35" s="46"/>
      <c r="I35" s="45"/>
    </row>
    <row r="36" spans="1:9" ht="21.75" customHeight="1">
      <c r="A36" s="24"/>
      <c r="B36" s="21"/>
      <c r="C36" s="24"/>
      <c r="D36" s="29" t="s">
        <v>329</v>
      </c>
      <c r="E36" s="45"/>
      <c r="F36" s="24"/>
      <c r="G36" s="46" t="s">
        <v>329</v>
      </c>
      <c r="H36" s="46"/>
      <c r="I36" s="45"/>
    </row>
    <row r="37" spans="1:9" ht="21.75" customHeight="1">
      <c r="A37" s="24"/>
      <c r="B37" s="21"/>
      <c r="C37" s="24"/>
      <c r="D37" s="29" t="s">
        <v>330</v>
      </c>
      <c r="E37" s="45"/>
      <c r="F37" s="24"/>
      <c r="G37" s="46" t="s">
        <v>330</v>
      </c>
      <c r="H37" s="46"/>
      <c r="I37" s="45"/>
    </row>
    <row r="38" spans="1:9" ht="21.75" customHeight="1">
      <c r="A38" s="24"/>
      <c r="B38" s="21"/>
      <c r="C38" s="24" t="s">
        <v>334</v>
      </c>
      <c r="D38" s="45"/>
      <c r="E38" s="45"/>
      <c r="F38" s="24" t="s">
        <v>334</v>
      </c>
      <c r="G38" s="46"/>
      <c r="H38" s="46"/>
      <c r="I38" s="45"/>
    </row>
    <row r="39" spans="1:9" ht="21.75" customHeight="1">
      <c r="A39" s="24"/>
      <c r="B39" s="24" t="s">
        <v>340</v>
      </c>
      <c r="C39" s="24" t="s">
        <v>341</v>
      </c>
      <c r="D39" s="29" t="s">
        <v>328</v>
      </c>
      <c r="E39" s="21"/>
      <c r="F39" s="24" t="s">
        <v>341</v>
      </c>
      <c r="G39" s="46" t="s">
        <v>328</v>
      </c>
      <c r="H39" s="46"/>
      <c r="I39" s="45"/>
    </row>
    <row r="40" spans="1:9" ht="21.75" customHeight="1">
      <c r="A40" s="24"/>
      <c r="B40" s="24"/>
      <c r="C40" s="24"/>
      <c r="D40" s="29" t="s">
        <v>329</v>
      </c>
      <c r="E40" s="24"/>
      <c r="F40" s="24"/>
      <c r="G40" s="46" t="s">
        <v>329</v>
      </c>
      <c r="H40" s="46"/>
      <c r="I40" s="45"/>
    </row>
    <row r="41" spans="1:9" ht="21.75" customHeight="1">
      <c r="A41" s="24"/>
      <c r="B41" s="24"/>
      <c r="C41" s="24"/>
      <c r="D41" s="29" t="s">
        <v>330</v>
      </c>
      <c r="E41" s="24"/>
      <c r="F41" s="24"/>
      <c r="G41" s="46" t="s">
        <v>330</v>
      </c>
      <c r="H41" s="46"/>
      <c r="I41" s="45"/>
    </row>
    <row r="42" spans="1:9" ht="21.75" customHeight="1">
      <c r="A42" s="24"/>
      <c r="B42" s="24"/>
      <c r="C42" s="24" t="s">
        <v>334</v>
      </c>
      <c r="D42" s="45"/>
      <c r="E42" s="24"/>
      <c r="F42" s="24" t="s">
        <v>334</v>
      </c>
      <c r="G42" s="46"/>
      <c r="H42" s="46"/>
      <c r="I42" s="45"/>
    </row>
    <row r="43" spans="1:9" ht="21" customHeight="1">
      <c r="A43" s="47" t="s">
        <v>362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D5" sqref="D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6.33203125" style="0" customWidth="1"/>
    <col min="10" max="10" width="9.33203125" style="0" customWidth="1"/>
    <col min="11" max="11" width="20"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363</v>
      </c>
      <c r="C3" s="7" t="s">
        <v>364</v>
      </c>
      <c r="D3" s="7"/>
      <c r="E3" s="7" t="s">
        <v>365</v>
      </c>
      <c r="F3" s="7"/>
      <c r="G3" s="7" t="s">
        <v>366</v>
      </c>
      <c r="H3" s="7" t="s">
        <v>367</v>
      </c>
      <c r="I3" s="7"/>
      <c r="J3" s="7"/>
      <c r="K3" s="7"/>
      <c r="L3" s="7" t="s">
        <v>368</v>
      </c>
      <c r="M3" s="7"/>
      <c r="N3" s="7"/>
      <c r="O3" s="7"/>
    </row>
    <row r="4" spans="1:15" s="1" customFormat="1" ht="31.5" customHeight="1">
      <c r="A4" s="7"/>
      <c r="B4" s="7"/>
      <c r="C4" s="7" t="s">
        <v>369</v>
      </c>
      <c r="D4" s="7" t="s">
        <v>370</v>
      </c>
      <c r="E4" s="7" t="s">
        <v>369</v>
      </c>
      <c r="F4" s="7" t="s">
        <v>370</v>
      </c>
      <c r="G4" s="7"/>
      <c r="H4" s="7" t="s">
        <v>371</v>
      </c>
      <c r="I4" s="7" t="s">
        <v>372</v>
      </c>
      <c r="J4" s="7" t="s">
        <v>373</v>
      </c>
      <c r="K4" s="7" t="s">
        <v>374</v>
      </c>
      <c r="L4" s="7" t="s">
        <v>371</v>
      </c>
      <c r="M4" s="7" t="s">
        <v>372</v>
      </c>
      <c r="N4" s="7" t="s">
        <v>373</v>
      </c>
      <c r="O4" s="7" t="s">
        <v>374</v>
      </c>
    </row>
    <row r="5" spans="1:15" s="1" customFormat="1" ht="19.5" customHeight="1">
      <c r="A5" s="7">
        <v>1</v>
      </c>
      <c r="B5" s="7" t="s">
        <v>375</v>
      </c>
      <c r="C5" s="7"/>
      <c r="D5" s="7">
        <v>35</v>
      </c>
      <c r="E5" s="7"/>
      <c r="F5" s="7">
        <v>27</v>
      </c>
      <c r="G5" s="7"/>
      <c r="H5" s="7">
        <v>37</v>
      </c>
      <c r="I5" s="10">
        <v>12230563</v>
      </c>
      <c r="J5" s="7">
        <v>37</v>
      </c>
      <c r="K5" s="10">
        <v>12230563</v>
      </c>
      <c r="L5" s="7"/>
      <c r="M5" s="7"/>
      <c r="N5" s="7"/>
      <c r="O5" s="7">
        <v>182.8</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0</v>
      </c>
      <c r="D19" s="7">
        <f aca="true" t="shared" si="0" ref="D19:O19">SUM(D5:D18)</f>
        <v>35</v>
      </c>
      <c r="E19" s="7">
        <f t="shared" si="0"/>
        <v>0</v>
      </c>
      <c r="F19" s="7">
        <f t="shared" si="0"/>
        <v>27</v>
      </c>
      <c r="G19" s="7">
        <f t="shared" si="0"/>
        <v>0</v>
      </c>
      <c r="H19" s="7">
        <f t="shared" si="0"/>
        <v>37</v>
      </c>
      <c r="I19" s="7">
        <f t="shared" si="0"/>
        <v>12230563</v>
      </c>
      <c r="J19" s="7">
        <f t="shared" si="0"/>
        <v>37</v>
      </c>
      <c r="K19" s="7">
        <f t="shared" si="0"/>
        <v>12230563</v>
      </c>
      <c r="L19" s="7">
        <f t="shared" si="0"/>
        <v>0</v>
      </c>
      <c r="M19" s="7">
        <f t="shared" si="0"/>
        <v>0</v>
      </c>
      <c r="N19" s="7">
        <f t="shared" si="0"/>
        <v>0</v>
      </c>
      <c r="O19" s="7">
        <f t="shared" si="0"/>
        <v>182.8</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0">
      <selection activeCell="N18" sqref="N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1" t="s">
        <v>5</v>
      </c>
      <c r="B1" s="151"/>
      <c r="C1" s="151"/>
      <c r="D1" s="151"/>
      <c r="E1" s="151"/>
      <c r="F1" s="151"/>
      <c r="G1" s="151"/>
      <c r="H1" s="151"/>
      <c r="I1" s="151"/>
      <c r="J1" s="151"/>
      <c r="K1" s="151"/>
      <c r="L1" s="151"/>
    </row>
    <row r="2" spans="1:12" s="149" customFormat="1" ht="24.75" customHeight="1">
      <c r="A2" s="152" t="s">
        <v>6</v>
      </c>
      <c r="B2" s="153" t="s">
        <v>7</v>
      </c>
      <c r="C2" s="154"/>
      <c r="D2" s="154"/>
      <c r="E2" s="154"/>
      <c r="F2" s="154"/>
      <c r="G2" s="154"/>
      <c r="H2" s="154"/>
      <c r="I2" s="154"/>
      <c r="J2" s="158"/>
      <c r="K2" s="152" t="s">
        <v>8</v>
      </c>
      <c r="L2" s="152" t="s">
        <v>9</v>
      </c>
    </row>
    <row r="3" spans="1:12" s="150" customFormat="1" ht="24.75" customHeight="1">
      <c r="A3" s="155" t="s">
        <v>10</v>
      </c>
      <c r="B3" s="156" t="s">
        <v>11</v>
      </c>
      <c r="C3" s="156"/>
      <c r="D3" s="156"/>
      <c r="E3" s="156"/>
      <c r="F3" s="156"/>
      <c r="G3" s="156"/>
      <c r="H3" s="156"/>
      <c r="I3" s="156"/>
      <c r="J3" s="156"/>
      <c r="K3" s="155" t="s">
        <v>12</v>
      </c>
      <c r="L3" s="155"/>
    </row>
    <row r="4" spans="1:12" s="150" customFormat="1" ht="24.75" customHeight="1">
      <c r="A4" s="155" t="s">
        <v>13</v>
      </c>
      <c r="B4" s="156" t="s">
        <v>14</v>
      </c>
      <c r="C4" s="156"/>
      <c r="D4" s="156"/>
      <c r="E4" s="156"/>
      <c r="F4" s="156"/>
      <c r="G4" s="156"/>
      <c r="H4" s="156"/>
      <c r="I4" s="156"/>
      <c r="J4" s="156"/>
      <c r="K4" s="155" t="s">
        <v>12</v>
      </c>
      <c r="L4" s="159"/>
    </row>
    <row r="5" spans="1:12" s="150" customFormat="1" ht="24.75" customHeight="1">
      <c r="A5" s="155" t="s">
        <v>15</v>
      </c>
      <c r="B5" s="156" t="s">
        <v>16</v>
      </c>
      <c r="C5" s="156"/>
      <c r="D5" s="156"/>
      <c r="E5" s="156"/>
      <c r="F5" s="156"/>
      <c r="G5" s="156"/>
      <c r="H5" s="156"/>
      <c r="I5" s="156"/>
      <c r="J5" s="156"/>
      <c r="K5" s="155" t="s">
        <v>12</v>
      </c>
      <c r="L5" s="159"/>
    </row>
    <row r="6" spans="1:12" s="150" customFormat="1" ht="24.75" customHeight="1">
      <c r="A6" s="155" t="s">
        <v>17</v>
      </c>
      <c r="B6" s="156" t="s">
        <v>18</v>
      </c>
      <c r="C6" s="156"/>
      <c r="D6" s="156"/>
      <c r="E6" s="156"/>
      <c r="F6" s="156"/>
      <c r="G6" s="156"/>
      <c r="H6" s="156"/>
      <c r="I6" s="156"/>
      <c r="J6" s="156"/>
      <c r="K6" s="155" t="s">
        <v>12</v>
      </c>
      <c r="L6" s="156"/>
    </row>
    <row r="7" spans="1:12" s="150" customFormat="1" ht="24.75" customHeight="1">
      <c r="A7" s="155" t="s">
        <v>19</v>
      </c>
      <c r="B7" s="156" t="s">
        <v>20</v>
      </c>
      <c r="C7" s="156"/>
      <c r="D7" s="156"/>
      <c r="E7" s="156"/>
      <c r="F7" s="156"/>
      <c r="G7" s="156"/>
      <c r="H7" s="156"/>
      <c r="I7" s="156"/>
      <c r="J7" s="156"/>
      <c r="K7" s="155" t="s">
        <v>12</v>
      </c>
      <c r="L7" s="160"/>
    </row>
    <row r="8" spans="1:12" s="150" customFormat="1" ht="24.75" customHeight="1">
      <c r="A8" s="155" t="s">
        <v>21</v>
      </c>
      <c r="B8" s="156" t="s">
        <v>22</v>
      </c>
      <c r="C8" s="156"/>
      <c r="D8" s="156"/>
      <c r="E8" s="156"/>
      <c r="F8" s="156"/>
      <c r="G8" s="156"/>
      <c r="H8" s="156"/>
      <c r="I8" s="156"/>
      <c r="J8" s="156"/>
      <c r="K8" s="155" t="s">
        <v>12</v>
      </c>
      <c r="L8" s="160"/>
    </row>
    <row r="9" spans="1:12" s="150" customFormat="1" ht="24.75" customHeight="1">
      <c r="A9" s="155" t="s">
        <v>23</v>
      </c>
      <c r="B9" s="156" t="s">
        <v>24</v>
      </c>
      <c r="C9" s="156"/>
      <c r="D9" s="156"/>
      <c r="E9" s="156"/>
      <c r="F9" s="156"/>
      <c r="G9" s="156"/>
      <c r="H9" s="156"/>
      <c r="I9" s="156"/>
      <c r="J9" s="156"/>
      <c r="K9" s="155" t="s">
        <v>12</v>
      </c>
      <c r="L9" s="160"/>
    </row>
    <row r="10" spans="1:12" s="150" customFormat="1" ht="24.75" customHeight="1">
      <c r="A10" s="155" t="s">
        <v>25</v>
      </c>
      <c r="B10" s="156" t="s">
        <v>26</v>
      </c>
      <c r="C10" s="156"/>
      <c r="D10" s="156"/>
      <c r="E10" s="156"/>
      <c r="F10" s="156"/>
      <c r="G10" s="156"/>
      <c r="H10" s="156"/>
      <c r="I10" s="156"/>
      <c r="J10" s="156"/>
      <c r="K10" s="155" t="s">
        <v>12</v>
      </c>
      <c r="L10" s="160"/>
    </row>
    <row r="11" spans="1:12" s="150" customFormat="1" ht="24.75" customHeight="1">
      <c r="A11" s="155" t="s">
        <v>27</v>
      </c>
      <c r="B11" s="156" t="s">
        <v>28</v>
      </c>
      <c r="C11" s="156"/>
      <c r="D11" s="156"/>
      <c r="E11" s="156"/>
      <c r="F11" s="156"/>
      <c r="G11" s="156"/>
      <c r="H11" s="156"/>
      <c r="I11" s="156"/>
      <c r="J11" s="156"/>
      <c r="K11" s="155" t="s">
        <v>29</v>
      </c>
      <c r="L11" s="155" t="s">
        <v>30</v>
      </c>
    </row>
    <row r="12" spans="1:12" s="150" customFormat="1" ht="24.75" customHeight="1">
      <c r="A12" s="155" t="s">
        <v>31</v>
      </c>
      <c r="B12" s="156" t="s">
        <v>32</v>
      </c>
      <c r="C12" s="156"/>
      <c r="D12" s="156"/>
      <c r="E12" s="156"/>
      <c r="F12" s="156"/>
      <c r="G12" s="156"/>
      <c r="H12" s="156"/>
      <c r="I12" s="156"/>
      <c r="J12" s="156"/>
      <c r="K12" s="155" t="s">
        <v>12</v>
      </c>
      <c r="L12" s="155"/>
    </row>
    <row r="13" spans="1:12" s="150" customFormat="1" ht="24.75" customHeight="1">
      <c r="A13" s="155" t="s">
        <v>33</v>
      </c>
      <c r="B13" s="156" t="s">
        <v>34</v>
      </c>
      <c r="C13" s="156"/>
      <c r="D13" s="156"/>
      <c r="E13" s="156"/>
      <c r="F13" s="156"/>
      <c r="G13" s="156"/>
      <c r="H13" s="156"/>
      <c r="I13" s="156"/>
      <c r="J13" s="156"/>
      <c r="K13" s="155" t="s">
        <v>12</v>
      </c>
      <c r="L13" s="155"/>
    </row>
    <row r="14" spans="1:12" s="150" customFormat="1" ht="24.75" customHeight="1">
      <c r="A14" s="155" t="s">
        <v>35</v>
      </c>
      <c r="B14" s="157" t="s">
        <v>36</v>
      </c>
      <c r="C14" s="157"/>
      <c r="D14" s="157"/>
      <c r="E14" s="157"/>
      <c r="F14" s="157"/>
      <c r="G14" s="157"/>
      <c r="H14" s="157"/>
      <c r="I14" s="157"/>
      <c r="J14" s="157"/>
      <c r="K14" s="155" t="s">
        <v>12</v>
      </c>
      <c r="L14" s="161"/>
    </row>
    <row r="15" spans="1:12" ht="24.75" customHeight="1">
      <c r="A15" s="155" t="s">
        <v>37</v>
      </c>
      <c r="B15" s="156" t="s">
        <v>38</v>
      </c>
      <c r="C15" s="156"/>
      <c r="D15" s="156"/>
      <c r="E15" s="156"/>
      <c r="F15" s="156"/>
      <c r="G15" s="156"/>
      <c r="H15" s="156"/>
      <c r="I15" s="156"/>
      <c r="J15" s="156"/>
      <c r="K15" s="155" t="s">
        <v>29</v>
      </c>
      <c r="L15" s="155" t="s">
        <v>39</v>
      </c>
    </row>
    <row r="16" spans="1:12" ht="24.75" customHeight="1">
      <c r="A16" s="155" t="s">
        <v>40</v>
      </c>
      <c r="B16" s="156" t="s">
        <v>41</v>
      </c>
      <c r="C16" s="156"/>
      <c r="D16" s="156"/>
      <c r="E16" s="156"/>
      <c r="F16" s="156"/>
      <c r="G16" s="156"/>
      <c r="H16" s="156"/>
      <c r="I16" s="156"/>
      <c r="J16" s="156"/>
      <c r="K16" s="155" t="s">
        <v>29</v>
      </c>
      <c r="L16" s="155" t="s">
        <v>39</v>
      </c>
    </row>
    <row r="17" spans="1:12" ht="24.75" customHeight="1">
      <c r="A17" s="155" t="s">
        <v>42</v>
      </c>
      <c r="B17" s="156" t="s">
        <v>43</v>
      </c>
      <c r="C17" s="156"/>
      <c r="D17" s="156"/>
      <c r="E17" s="156"/>
      <c r="F17" s="156"/>
      <c r="G17" s="156"/>
      <c r="H17" s="156"/>
      <c r="I17" s="156"/>
      <c r="J17" s="156"/>
      <c r="K17" s="155" t="s">
        <v>29</v>
      </c>
      <c r="L17" s="155" t="s">
        <v>39</v>
      </c>
    </row>
    <row r="18" spans="1:12" ht="24.75" customHeight="1">
      <c r="A18" s="155" t="s">
        <v>44</v>
      </c>
      <c r="B18" s="156" t="s">
        <v>45</v>
      </c>
      <c r="C18" s="156"/>
      <c r="D18" s="156"/>
      <c r="E18" s="156"/>
      <c r="F18" s="156"/>
      <c r="G18" s="156"/>
      <c r="H18" s="156"/>
      <c r="I18" s="156"/>
      <c r="J18" s="156"/>
      <c r="K18" s="155" t="s">
        <v>12</v>
      </c>
      <c r="L18" s="16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H30" sqref="H30"/>
    </sheetView>
  </sheetViews>
  <sheetFormatPr defaultColWidth="9.16015625" defaultRowHeight="12.75" customHeight="1"/>
  <cols>
    <col min="1" max="1" width="40.5" style="0" customWidth="1"/>
    <col min="2" max="2" width="23.33203125" style="139" customWidth="1"/>
    <col min="3" max="3" width="41" style="0" customWidth="1"/>
    <col min="4" max="4" width="28.66015625" style="139" customWidth="1"/>
    <col min="5" max="5" width="43" style="0" customWidth="1"/>
    <col min="6" max="6" width="24.16015625" style="140" customWidth="1"/>
  </cols>
  <sheetData>
    <row r="1" spans="1:6" ht="13.5" customHeight="1">
      <c r="A1" s="93" t="s">
        <v>10</v>
      </c>
      <c r="B1" s="100"/>
      <c r="C1" s="94"/>
      <c r="D1" s="100"/>
      <c r="E1" s="94"/>
      <c r="F1" s="141"/>
    </row>
    <row r="2" spans="1:6" ht="16.5" customHeight="1">
      <c r="A2" s="142" t="s">
        <v>11</v>
      </c>
      <c r="B2" s="142"/>
      <c r="C2" s="142"/>
      <c r="D2" s="142"/>
      <c r="E2" s="142"/>
      <c r="F2" s="142"/>
    </row>
    <row r="3" spans="1:6" ht="15" customHeight="1">
      <c r="A3" s="98"/>
      <c r="B3" s="98"/>
      <c r="C3" s="99"/>
      <c r="D3" s="143"/>
      <c r="E3" s="100"/>
      <c r="F3" s="100" t="s">
        <v>46</v>
      </c>
    </row>
    <row r="4" spans="1:6" ht="18.75" customHeight="1">
      <c r="A4" s="101" t="s">
        <v>47</v>
      </c>
      <c r="B4" s="101"/>
      <c r="C4" s="101" t="s">
        <v>48</v>
      </c>
      <c r="D4" s="101"/>
      <c r="E4" s="101"/>
      <c r="F4" s="101"/>
    </row>
    <row r="5" spans="1:6" ht="18.75" customHeight="1">
      <c r="A5" s="101" t="s">
        <v>49</v>
      </c>
      <c r="B5" s="101" t="s">
        <v>50</v>
      </c>
      <c r="C5" s="101" t="s">
        <v>51</v>
      </c>
      <c r="D5" s="102" t="s">
        <v>50</v>
      </c>
      <c r="E5" s="101" t="s">
        <v>52</v>
      </c>
      <c r="F5" s="101" t="s">
        <v>50</v>
      </c>
    </row>
    <row r="6" spans="1:6" ht="18.75" customHeight="1">
      <c r="A6" s="127" t="s">
        <v>53</v>
      </c>
      <c r="B6" s="108">
        <f>B7+B12+B13+B15+B16+B17</f>
        <v>4075.16</v>
      </c>
      <c r="C6" s="127" t="s">
        <v>53</v>
      </c>
      <c r="D6" s="108">
        <f>SUM(D7:D34)</f>
        <v>4075.1600000000003</v>
      </c>
      <c r="E6" s="110" t="s">
        <v>53</v>
      </c>
      <c r="F6" s="108">
        <f>F7+F12+F23+F24+F25</f>
        <v>4075.1589000000004</v>
      </c>
    </row>
    <row r="7" spans="1:6" ht="18.75" customHeight="1">
      <c r="A7" s="103" t="s">
        <v>54</v>
      </c>
      <c r="B7" s="108">
        <f>B8+B10+B11</f>
        <v>4075.16</v>
      </c>
      <c r="C7" s="128" t="s">
        <v>55</v>
      </c>
      <c r="D7" s="111">
        <v>104.63</v>
      </c>
      <c r="E7" s="110" t="s">
        <v>56</v>
      </c>
      <c r="F7" s="108">
        <f>SUM(F8:F11)</f>
        <v>284.9</v>
      </c>
    </row>
    <row r="8" spans="1:8" ht="18.75" customHeight="1">
      <c r="A8" s="103" t="s">
        <v>57</v>
      </c>
      <c r="B8" s="111">
        <v>4075.16</v>
      </c>
      <c r="C8" s="128" t="s">
        <v>58</v>
      </c>
      <c r="D8" s="111"/>
      <c r="E8" s="110" t="s">
        <v>59</v>
      </c>
      <c r="F8" s="111">
        <v>251.95</v>
      </c>
      <c r="H8" s="59"/>
    </row>
    <row r="9" spans="1:6" ht="18.75" customHeight="1">
      <c r="A9" s="129" t="s">
        <v>60</v>
      </c>
      <c r="B9" s="111">
        <v>3790.26</v>
      </c>
      <c r="C9" s="128" t="s">
        <v>61</v>
      </c>
      <c r="D9" s="111"/>
      <c r="E9" s="110" t="s">
        <v>62</v>
      </c>
      <c r="F9" s="111">
        <v>29.43</v>
      </c>
    </row>
    <row r="10" spans="1:6" ht="18.75" customHeight="1">
      <c r="A10" s="103" t="s">
        <v>63</v>
      </c>
      <c r="B10" s="111"/>
      <c r="C10" s="128" t="s">
        <v>64</v>
      </c>
      <c r="D10" s="111"/>
      <c r="E10" s="110" t="s">
        <v>65</v>
      </c>
      <c r="F10" s="111">
        <v>3.52</v>
      </c>
    </row>
    <row r="11" spans="1:5" ht="18.75" customHeight="1">
      <c r="A11" s="103" t="s">
        <v>66</v>
      </c>
      <c r="B11" s="111"/>
      <c r="C11" s="128" t="s">
        <v>67</v>
      </c>
      <c r="D11" s="111"/>
      <c r="E11" s="110" t="s">
        <v>68</v>
      </c>
    </row>
    <row r="12" spans="1:6" ht="18.75" customHeight="1">
      <c r="A12" s="103" t="s">
        <v>69</v>
      </c>
      <c r="B12" s="111"/>
      <c r="C12" s="128" t="s">
        <v>70</v>
      </c>
      <c r="D12" s="111"/>
      <c r="E12" s="110" t="s">
        <v>71</v>
      </c>
      <c r="F12" s="108">
        <f>SUM(F13:F22)</f>
        <v>3790.2589000000003</v>
      </c>
    </row>
    <row r="13" spans="1:6" ht="18.75" customHeight="1">
      <c r="A13" s="103" t="s">
        <v>72</v>
      </c>
      <c r="B13" s="111"/>
      <c r="C13" s="128" t="s">
        <v>73</v>
      </c>
      <c r="D13" s="111"/>
      <c r="E13" s="110" t="s">
        <v>59</v>
      </c>
      <c r="F13" s="111"/>
    </row>
    <row r="14" spans="1:6" ht="18.75" customHeight="1">
      <c r="A14" s="103" t="s">
        <v>74</v>
      </c>
      <c r="B14" s="111"/>
      <c r="C14" s="128" t="s">
        <v>75</v>
      </c>
      <c r="D14" s="111"/>
      <c r="E14" s="110" t="s">
        <v>62</v>
      </c>
      <c r="F14" s="111">
        <v>3680.4589</v>
      </c>
    </row>
    <row r="15" spans="1:6" ht="18.75" customHeight="1">
      <c r="A15" s="103" t="s">
        <v>76</v>
      </c>
      <c r="B15" s="111"/>
      <c r="C15" s="128" t="s">
        <v>77</v>
      </c>
      <c r="D15" s="111"/>
      <c r="E15" s="110" t="s">
        <v>78</v>
      </c>
      <c r="F15" s="111"/>
    </row>
    <row r="16" spans="1:6" ht="18.75" customHeight="1">
      <c r="A16" s="130" t="s">
        <v>79</v>
      </c>
      <c r="B16" s="111"/>
      <c r="C16" s="128" t="s">
        <v>80</v>
      </c>
      <c r="D16" s="111"/>
      <c r="E16" s="110" t="s">
        <v>81</v>
      </c>
      <c r="F16" s="111"/>
    </row>
    <row r="17" spans="1:6" ht="18.75" customHeight="1">
      <c r="A17" s="130" t="s">
        <v>82</v>
      </c>
      <c r="B17" s="111"/>
      <c r="C17" s="128" t="s">
        <v>83</v>
      </c>
      <c r="D17" s="111"/>
      <c r="E17" s="110" t="s">
        <v>84</v>
      </c>
      <c r="F17" s="111"/>
    </row>
    <row r="18" spans="1:6" ht="18.75" customHeight="1">
      <c r="A18" s="130"/>
      <c r="B18" s="144"/>
      <c r="C18" s="128" t="s">
        <v>85</v>
      </c>
      <c r="D18" s="111">
        <v>3970.53</v>
      </c>
      <c r="E18" s="110" t="s">
        <v>86</v>
      </c>
      <c r="F18" s="111">
        <v>109.8</v>
      </c>
    </row>
    <row r="19" spans="1:6" ht="18.75" customHeight="1">
      <c r="A19" s="112"/>
      <c r="B19" s="145"/>
      <c r="C19" s="128" t="s">
        <v>87</v>
      </c>
      <c r="D19" s="111"/>
      <c r="E19" s="110" t="s">
        <v>88</v>
      </c>
      <c r="F19" s="111"/>
    </row>
    <row r="20" spans="1:6" ht="18.75" customHeight="1">
      <c r="A20" s="112"/>
      <c r="B20" s="144"/>
      <c r="C20" s="128" t="s">
        <v>89</v>
      </c>
      <c r="D20" s="111"/>
      <c r="E20" s="110" t="s">
        <v>90</v>
      </c>
      <c r="F20" s="111"/>
    </row>
    <row r="21" spans="1:6" ht="18.75" customHeight="1">
      <c r="A21" s="74"/>
      <c r="B21" s="144"/>
      <c r="C21" s="128" t="s">
        <v>91</v>
      </c>
      <c r="D21" s="111"/>
      <c r="E21" s="110" t="s">
        <v>92</v>
      </c>
      <c r="F21" s="111"/>
    </row>
    <row r="22" spans="1:6" ht="18.75" customHeight="1">
      <c r="A22" s="75"/>
      <c r="B22" s="144"/>
      <c r="C22" s="128" t="s">
        <v>93</v>
      </c>
      <c r="D22" s="111"/>
      <c r="E22" s="110" t="s">
        <v>94</v>
      </c>
      <c r="F22" s="111"/>
    </row>
    <row r="23" spans="1:6" ht="18.75" customHeight="1">
      <c r="A23" s="131"/>
      <c r="B23" s="144"/>
      <c r="C23" s="128" t="s">
        <v>95</v>
      </c>
      <c r="D23" s="111"/>
      <c r="E23" s="114" t="s">
        <v>96</v>
      </c>
      <c r="F23" s="111"/>
    </row>
    <row r="24" spans="1:6" ht="18.75" customHeight="1">
      <c r="A24" s="131"/>
      <c r="B24" s="144"/>
      <c r="C24" s="128" t="s">
        <v>97</v>
      </c>
      <c r="D24" s="111"/>
      <c r="E24" s="114" t="s">
        <v>98</v>
      </c>
      <c r="F24" s="111"/>
    </row>
    <row r="25" spans="1:7" ht="18.75" customHeight="1">
      <c r="A25" s="131"/>
      <c r="B25" s="144"/>
      <c r="C25" s="128" t="s">
        <v>99</v>
      </c>
      <c r="D25" s="111"/>
      <c r="E25" s="114" t="s">
        <v>100</v>
      </c>
      <c r="F25" s="111"/>
      <c r="G25" s="59"/>
    </row>
    <row r="26" spans="1:8" ht="18.75" customHeight="1">
      <c r="A26" s="131"/>
      <c r="B26" s="144"/>
      <c r="C26" s="128" t="s">
        <v>101</v>
      </c>
      <c r="D26" s="111"/>
      <c r="E26" s="114"/>
      <c r="F26" s="111"/>
      <c r="G26" s="59"/>
      <c r="H26" s="59"/>
    </row>
    <row r="27" spans="1:8" ht="18.75" customHeight="1">
      <c r="A27" s="75"/>
      <c r="B27" s="145"/>
      <c r="C27" s="128" t="s">
        <v>102</v>
      </c>
      <c r="D27" s="111"/>
      <c r="E27" s="110"/>
      <c r="F27" s="111"/>
      <c r="G27" s="59"/>
      <c r="H27" s="59"/>
    </row>
    <row r="28" spans="1:8" ht="18.75" customHeight="1">
      <c r="A28" s="131"/>
      <c r="B28" s="144"/>
      <c r="C28" s="128" t="s">
        <v>103</v>
      </c>
      <c r="D28" s="111"/>
      <c r="E28" s="110"/>
      <c r="F28" s="111"/>
      <c r="G28" s="59"/>
      <c r="H28" s="59"/>
    </row>
    <row r="29" spans="1:8" ht="18.75" customHeight="1">
      <c r="A29" s="75"/>
      <c r="B29" s="145"/>
      <c r="C29" s="128" t="s">
        <v>104</v>
      </c>
      <c r="D29" s="111"/>
      <c r="E29" s="110"/>
      <c r="F29" s="111"/>
      <c r="G29" s="59"/>
      <c r="H29" s="59"/>
    </row>
    <row r="30" spans="1:7" ht="18.75" customHeight="1">
      <c r="A30" s="75"/>
      <c r="B30" s="144"/>
      <c r="C30" s="128" t="s">
        <v>105</v>
      </c>
      <c r="D30" s="111"/>
      <c r="E30" s="110"/>
      <c r="F30" s="111"/>
      <c r="G30" s="59"/>
    </row>
    <row r="31" spans="1:7" ht="18.75" customHeight="1">
      <c r="A31" s="75"/>
      <c r="B31" s="144"/>
      <c r="C31" s="128" t="s">
        <v>106</v>
      </c>
      <c r="D31" s="111"/>
      <c r="E31" s="110"/>
      <c r="F31" s="111"/>
      <c r="G31" s="59"/>
    </row>
    <row r="32" spans="1:7" ht="18.75" customHeight="1">
      <c r="A32" s="75"/>
      <c r="B32" s="144"/>
      <c r="C32" s="128" t="s">
        <v>107</v>
      </c>
      <c r="D32" s="111"/>
      <c r="E32" s="110"/>
      <c r="F32" s="111"/>
      <c r="G32" s="59"/>
    </row>
    <row r="33" spans="1:8" ht="18.75" customHeight="1">
      <c r="A33" s="75"/>
      <c r="B33" s="144"/>
      <c r="C33" s="128" t="s">
        <v>108</v>
      </c>
      <c r="D33" s="111"/>
      <c r="E33" s="110"/>
      <c r="F33" s="111"/>
      <c r="G33" s="59"/>
      <c r="H33" s="59"/>
    </row>
    <row r="34" spans="1:7" ht="18.75" customHeight="1">
      <c r="A34" s="74"/>
      <c r="B34" s="144"/>
      <c r="C34" s="128" t="s">
        <v>109</v>
      </c>
      <c r="D34" s="111"/>
      <c r="E34" s="110"/>
      <c r="F34" s="111"/>
      <c r="G34" s="59"/>
    </row>
    <row r="35" spans="1:6" ht="18.75" customHeight="1">
      <c r="A35" s="75"/>
      <c r="B35" s="144"/>
      <c r="C35" s="107"/>
      <c r="D35" s="111"/>
      <c r="E35" s="110"/>
      <c r="F35" s="111"/>
    </row>
    <row r="36" spans="1:6" ht="18.75" customHeight="1">
      <c r="A36" s="75"/>
      <c r="B36" s="144"/>
      <c r="C36" s="105"/>
      <c r="D36" s="146"/>
      <c r="E36" s="110"/>
      <c r="F36" s="111"/>
    </row>
    <row r="37" spans="1:6" ht="18.75" customHeight="1">
      <c r="A37" s="75"/>
      <c r="B37" s="144"/>
      <c r="C37" s="105"/>
      <c r="D37" s="146"/>
      <c r="E37" s="110"/>
      <c r="F37" s="116"/>
    </row>
    <row r="38" spans="1:6" ht="18.75" customHeight="1">
      <c r="A38" s="102" t="s">
        <v>110</v>
      </c>
      <c r="B38" s="117">
        <f>SUM(B6,B18)</f>
        <v>4075.16</v>
      </c>
      <c r="C38" s="102" t="s">
        <v>111</v>
      </c>
      <c r="D38" s="117">
        <f>SUM(D6,D35)</f>
        <v>4075.1600000000003</v>
      </c>
      <c r="E38" s="102" t="s">
        <v>111</v>
      </c>
      <c r="F38" s="119">
        <f>SUM(F6,F26)</f>
        <v>4075.1589000000004</v>
      </c>
    </row>
    <row r="39" spans="1:6" ht="18.75" customHeight="1">
      <c r="A39" s="92" t="s">
        <v>112</v>
      </c>
      <c r="B39" s="144"/>
      <c r="C39" s="130" t="s">
        <v>113</v>
      </c>
      <c r="D39" s="146">
        <f>SUM(B45)-SUM(D38)-SUM(D40)</f>
        <v>0</v>
      </c>
      <c r="E39" s="130" t="s">
        <v>113</v>
      </c>
      <c r="F39" s="116">
        <f>D39</f>
        <v>0</v>
      </c>
    </row>
    <row r="40" spans="1:6" ht="18.75" customHeight="1">
      <c r="A40" s="92" t="s">
        <v>114</v>
      </c>
      <c r="B40" s="144"/>
      <c r="C40" s="107" t="s">
        <v>115</v>
      </c>
      <c r="D40" s="111"/>
      <c r="E40" s="107" t="s">
        <v>115</v>
      </c>
      <c r="F40" s="111"/>
    </row>
    <row r="41" spans="1:6" ht="18.75" customHeight="1">
      <c r="A41" s="92" t="s">
        <v>116</v>
      </c>
      <c r="B41" s="147"/>
      <c r="C41" s="134"/>
      <c r="D41" s="146"/>
      <c r="E41" s="75"/>
      <c r="F41" s="146"/>
    </row>
    <row r="42" spans="1:6" ht="18.75" customHeight="1">
      <c r="A42" s="92" t="s">
        <v>117</v>
      </c>
      <c r="B42" s="144"/>
      <c r="C42" s="134"/>
      <c r="D42" s="146"/>
      <c r="E42" s="74"/>
      <c r="F42" s="146"/>
    </row>
    <row r="43" spans="1:6" ht="18.75" customHeight="1">
      <c r="A43" s="92" t="s">
        <v>118</v>
      </c>
      <c r="B43" s="144"/>
      <c r="C43" s="134"/>
      <c r="D43" s="148"/>
      <c r="E43" s="75"/>
      <c r="F43" s="146"/>
    </row>
    <row r="44" spans="1:6" ht="18.75" customHeight="1">
      <c r="A44" s="75"/>
      <c r="B44" s="144"/>
      <c r="C44" s="74"/>
      <c r="D44" s="148"/>
      <c r="E44" s="74"/>
      <c r="F44" s="148"/>
    </row>
    <row r="45" spans="1:6" ht="18.75" customHeight="1">
      <c r="A45" s="101" t="s">
        <v>119</v>
      </c>
      <c r="B45" s="117">
        <f>SUM(B38,B39,B40)</f>
        <v>4075.16</v>
      </c>
      <c r="C45" s="136" t="s">
        <v>120</v>
      </c>
      <c r="D45" s="118">
        <f>SUM(D38,D39,D40)</f>
        <v>4075.1600000000003</v>
      </c>
      <c r="E45" s="101" t="s">
        <v>120</v>
      </c>
      <c r="F45" s="119">
        <f>SUM(F38,F39,F40)</f>
        <v>4075.1589000000004</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21" sqref="H21"/>
    </sheetView>
  </sheetViews>
  <sheetFormatPr defaultColWidth="9.16015625" defaultRowHeight="12.75" customHeight="1"/>
  <cols>
    <col min="1" max="1" width="13.66015625" style="0" customWidth="1"/>
    <col min="2" max="2" width="34.16015625" style="0" customWidth="1"/>
    <col min="3" max="3" width="11.83203125" style="0" customWidth="1"/>
    <col min="4" max="4" width="11" style="0" customWidth="1"/>
    <col min="5" max="5" width="8.83203125" style="0" customWidth="1"/>
    <col min="6" max="6" width="16.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37" t="s">
        <v>14</v>
      </c>
      <c r="B2" s="137"/>
      <c r="C2" s="137"/>
      <c r="D2" s="137"/>
      <c r="E2" s="137"/>
      <c r="F2" s="137"/>
      <c r="G2" s="137"/>
      <c r="H2" s="137"/>
      <c r="I2" s="137"/>
      <c r="J2" s="137"/>
      <c r="K2" s="137"/>
      <c r="L2" s="137"/>
      <c r="M2" s="137"/>
      <c r="N2" s="137"/>
      <c r="O2" s="137"/>
      <c r="P2" s="86"/>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137</v>
      </c>
      <c r="C8" s="73">
        <f>D8+O8</f>
        <v>4075.16</v>
      </c>
      <c r="D8" s="73">
        <f>E8+SUM(G8:N8)</f>
        <v>4075.16</v>
      </c>
      <c r="E8" s="72">
        <v>4075.16</v>
      </c>
      <c r="F8" s="72">
        <v>3790.26</v>
      </c>
      <c r="G8" s="72"/>
      <c r="H8" s="72"/>
      <c r="I8" s="72"/>
      <c r="J8" s="72"/>
      <c r="K8" s="72"/>
      <c r="L8" s="72"/>
      <c r="M8" s="72"/>
      <c r="N8" s="72"/>
      <c r="O8" s="72"/>
    </row>
    <row r="9" spans="1:15" s="4" customFormat="1" ht="18" customHeight="1">
      <c r="A9" s="72">
        <v>107001</v>
      </c>
      <c r="B9" s="72" t="s">
        <v>137</v>
      </c>
      <c r="C9" s="72">
        <v>3894.89</v>
      </c>
      <c r="D9" s="72">
        <v>3894.89</v>
      </c>
      <c r="E9" s="72">
        <v>3894.89</v>
      </c>
      <c r="F9" s="72">
        <v>3790.26</v>
      </c>
      <c r="G9" s="72"/>
      <c r="H9" s="72"/>
      <c r="I9" s="72"/>
      <c r="J9" s="72"/>
      <c r="K9" s="72"/>
      <c r="L9" s="72"/>
      <c r="M9" s="72"/>
      <c r="N9" s="72"/>
      <c r="O9" s="72"/>
    </row>
    <row r="10" spans="1:15" s="4" customFormat="1" ht="18" customHeight="1">
      <c r="A10" s="72">
        <v>107002</v>
      </c>
      <c r="B10" s="72" t="s">
        <v>138</v>
      </c>
      <c r="C10" s="72">
        <v>180.27</v>
      </c>
      <c r="D10" s="72">
        <v>180.27</v>
      </c>
      <c r="E10" s="72">
        <v>180.27</v>
      </c>
      <c r="F10" s="72"/>
      <c r="G10" s="72"/>
      <c r="H10" s="72"/>
      <c r="I10" s="72"/>
      <c r="J10" s="138"/>
      <c r="K10" s="138"/>
      <c r="L10" s="138"/>
      <c r="M10" s="138"/>
      <c r="N10" s="72"/>
      <c r="O10" s="72"/>
    </row>
    <row r="11" spans="1:15" s="4" customFormat="1" ht="18" customHeight="1">
      <c r="A11" s="72"/>
      <c r="B11" s="138"/>
      <c r="C11" s="138"/>
      <c r="D11" s="72"/>
      <c r="E11" s="72"/>
      <c r="F11" s="72"/>
      <c r="G11" s="72"/>
      <c r="H11" s="138"/>
      <c r="I11" s="138"/>
      <c r="J11" s="138"/>
      <c r="K11" s="138"/>
      <c r="L11" s="138"/>
      <c r="M11" s="138"/>
      <c r="N11" s="72"/>
      <c r="O11" s="72"/>
    </row>
    <row r="12" spans="1:15" s="4" customFormat="1" ht="18" customHeight="1">
      <c r="A12" s="72"/>
      <c r="B12" s="72"/>
      <c r="C12" s="72"/>
      <c r="D12" s="72"/>
      <c r="E12" s="72"/>
      <c r="F12" s="72"/>
      <c r="G12" s="72"/>
      <c r="H12" s="138"/>
      <c r="I12" s="138"/>
      <c r="J12" s="138"/>
      <c r="K12" s="138"/>
      <c r="L12" s="138"/>
      <c r="M12" s="138"/>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8" sqref="D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37" t="s">
        <v>16</v>
      </c>
      <c r="B2" s="137"/>
      <c r="C2" s="137"/>
      <c r="D2" s="137"/>
      <c r="E2" s="137"/>
      <c r="F2" s="137"/>
      <c r="G2" s="137"/>
      <c r="H2" s="137"/>
      <c r="I2" s="137"/>
      <c r="J2" s="137"/>
      <c r="K2" s="137"/>
      <c r="L2" s="137"/>
      <c r="M2" s="137"/>
      <c r="N2" s="86"/>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139</v>
      </c>
      <c r="F5" s="67"/>
      <c r="G5" s="67" t="s">
        <v>128</v>
      </c>
      <c r="H5" s="67" t="s">
        <v>130</v>
      </c>
      <c r="I5" s="67" t="s">
        <v>131</v>
      </c>
      <c r="J5" s="67" t="s">
        <v>132</v>
      </c>
      <c r="K5" s="67" t="s">
        <v>114</v>
      </c>
      <c r="L5" s="67" t="s">
        <v>125</v>
      </c>
      <c r="M5" s="67" t="s">
        <v>116</v>
      </c>
    </row>
    <row r="6" spans="1:13" ht="40.5" customHeight="1">
      <c r="A6" s="62"/>
      <c r="B6" s="62"/>
      <c r="C6" s="62"/>
      <c r="D6" s="67"/>
      <c r="E6" s="67" t="s">
        <v>134</v>
      </c>
      <c r="F6" s="67" t="s">
        <v>140</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72"/>
      <c r="B8" s="72" t="s">
        <v>137</v>
      </c>
      <c r="C8" s="73">
        <f>D8+O8</f>
        <v>4075.16</v>
      </c>
      <c r="D8" s="73">
        <f>E8+SUM(G8:N8)</f>
        <v>4075.16</v>
      </c>
      <c r="E8" s="72">
        <v>4075.16</v>
      </c>
      <c r="F8" s="72">
        <v>3790.26</v>
      </c>
      <c r="G8" s="72"/>
      <c r="H8" s="74"/>
      <c r="I8" s="74"/>
      <c r="J8" s="74"/>
      <c r="K8" s="74"/>
      <c r="L8" s="74"/>
      <c r="M8" s="74"/>
    </row>
    <row r="9" spans="1:13" ht="18" customHeight="1">
      <c r="A9" s="72">
        <v>107001</v>
      </c>
      <c r="B9" s="72" t="s">
        <v>137</v>
      </c>
      <c r="C9" s="72">
        <v>3894.89</v>
      </c>
      <c r="D9" s="72">
        <v>3894.89</v>
      </c>
      <c r="E9" s="72">
        <v>3894.89</v>
      </c>
      <c r="F9" s="72">
        <v>3790.26</v>
      </c>
      <c r="G9" s="72"/>
      <c r="H9" s="74"/>
      <c r="I9" s="74"/>
      <c r="J9" s="74"/>
      <c r="K9" s="74"/>
      <c r="L9" s="74"/>
      <c r="M9" s="74"/>
    </row>
    <row r="10" spans="1:13" ht="18" customHeight="1">
      <c r="A10" s="72">
        <v>107002</v>
      </c>
      <c r="B10" s="72" t="s">
        <v>138</v>
      </c>
      <c r="C10" s="72">
        <v>180.27</v>
      </c>
      <c r="D10" s="72">
        <v>180.27</v>
      </c>
      <c r="E10" s="72">
        <v>180.27</v>
      </c>
      <c r="F10" s="72"/>
      <c r="G10" s="72"/>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6" sqref="D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141</v>
      </c>
      <c r="B2" s="97"/>
      <c r="C2" s="97"/>
      <c r="D2" s="97"/>
      <c r="E2" s="97"/>
      <c r="F2" s="97"/>
    </row>
    <row r="3" spans="1:6" ht="15" customHeight="1">
      <c r="A3" s="98"/>
      <c r="B3" s="98"/>
      <c r="C3" s="99"/>
      <c r="D3" s="99"/>
      <c r="E3" s="100"/>
      <c r="F3" s="126" t="s">
        <v>46</v>
      </c>
    </row>
    <row r="4" spans="1:6" ht="17.25" customHeight="1">
      <c r="A4" s="101" t="s">
        <v>47</v>
      </c>
      <c r="B4" s="101"/>
      <c r="C4" s="101" t="s">
        <v>48</v>
      </c>
      <c r="D4" s="101"/>
      <c r="E4" s="101"/>
      <c r="F4" s="101"/>
    </row>
    <row r="5" spans="1:6" ht="17.25" customHeight="1">
      <c r="A5" s="101" t="s">
        <v>49</v>
      </c>
      <c r="B5" s="101" t="s">
        <v>50</v>
      </c>
      <c r="C5" s="101" t="s">
        <v>51</v>
      </c>
      <c r="D5" s="102" t="s">
        <v>50</v>
      </c>
      <c r="E5" s="101" t="s">
        <v>52</v>
      </c>
      <c r="F5" s="101" t="s">
        <v>50</v>
      </c>
    </row>
    <row r="6" spans="1:6" ht="17.25" customHeight="1">
      <c r="A6" s="127" t="s">
        <v>142</v>
      </c>
      <c r="B6" s="108">
        <f>B7+B9+B10</f>
        <v>4075.16</v>
      </c>
      <c r="C6" s="127" t="s">
        <v>142</v>
      </c>
      <c r="D6" s="111">
        <f>SUM(D7:D34)</f>
        <v>4075.1600000000003</v>
      </c>
      <c r="E6" s="110" t="s">
        <v>142</v>
      </c>
      <c r="F6" s="108">
        <f>F7+F12+F23+F24+F25</f>
        <v>4075.1589000000004</v>
      </c>
    </row>
    <row r="7" spans="1:6" ht="17.25" customHeight="1">
      <c r="A7" s="103" t="s">
        <v>143</v>
      </c>
      <c r="B7" s="111">
        <v>4075.16</v>
      </c>
      <c r="C7" s="128" t="s">
        <v>55</v>
      </c>
      <c r="D7" s="111">
        <v>104.63</v>
      </c>
      <c r="E7" s="110" t="s">
        <v>56</v>
      </c>
      <c r="F7" s="108">
        <f>SUM(F8:F11)</f>
        <v>284.9</v>
      </c>
    </row>
    <row r="8" spans="1:8" ht="17.25" customHeight="1">
      <c r="A8" s="129" t="s">
        <v>144</v>
      </c>
      <c r="B8" s="111">
        <v>3790.26</v>
      </c>
      <c r="C8" s="128" t="s">
        <v>58</v>
      </c>
      <c r="D8" s="111"/>
      <c r="E8" s="110" t="s">
        <v>59</v>
      </c>
      <c r="F8" s="111">
        <v>251.95</v>
      </c>
      <c r="H8" s="59"/>
    </row>
    <row r="9" spans="1:6" ht="17.25" customHeight="1">
      <c r="A9" s="103" t="s">
        <v>145</v>
      </c>
      <c r="B9" s="106"/>
      <c r="C9" s="128" t="s">
        <v>61</v>
      </c>
      <c r="D9" s="111"/>
      <c r="E9" s="110" t="s">
        <v>62</v>
      </c>
      <c r="F9" s="111">
        <v>29.43</v>
      </c>
    </row>
    <row r="10" spans="1:6" ht="17.25" customHeight="1">
      <c r="A10" s="103" t="s">
        <v>146</v>
      </c>
      <c r="B10" s="106"/>
      <c r="C10" s="128" t="s">
        <v>64</v>
      </c>
      <c r="D10" s="111"/>
      <c r="E10" s="110" t="s">
        <v>65</v>
      </c>
      <c r="F10" s="111">
        <v>3.52</v>
      </c>
    </row>
    <row r="11" spans="1:6" ht="17.25" customHeight="1">
      <c r="A11" s="103"/>
      <c r="B11" s="106"/>
      <c r="C11" s="128" t="s">
        <v>67</v>
      </c>
      <c r="D11" s="111"/>
      <c r="E11" s="110" t="s">
        <v>68</v>
      </c>
      <c r="F11" s="106"/>
    </row>
    <row r="12" spans="1:6" ht="17.25" customHeight="1">
      <c r="A12" s="103"/>
      <c r="B12" s="106"/>
      <c r="C12" s="128" t="s">
        <v>70</v>
      </c>
      <c r="D12" s="111"/>
      <c r="E12" s="110" t="s">
        <v>71</v>
      </c>
      <c r="F12" s="108">
        <f>SUM(F13:F22)</f>
        <v>3790.2589000000003</v>
      </c>
    </row>
    <row r="13" spans="1:6" ht="17.25" customHeight="1">
      <c r="A13" s="103"/>
      <c r="B13" s="106"/>
      <c r="C13" s="128" t="s">
        <v>73</v>
      </c>
      <c r="D13" s="111"/>
      <c r="E13" s="90" t="s">
        <v>59</v>
      </c>
      <c r="F13" s="106"/>
    </row>
    <row r="14" spans="1:6" ht="17.25" customHeight="1">
      <c r="A14" s="103"/>
      <c r="B14" s="106"/>
      <c r="C14" s="128" t="s">
        <v>75</v>
      </c>
      <c r="D14" s="111"/>
      <c r="E14" s="90" t="s">
        <v>62</v>
      </c>
      <c r="F14" s="111">
        <v>3680.4589</v>
      </c>
    </row>
    <row r="15" spans="1:6" ht="17.25" customHeight="1">
      <c r="A15" s="130"/>
      <c r="B15" s="106"/>
      <c r="C15" s="128" t="s">
        <v>77</v>
      </c>
      <c r="D15" s="111"/>
      <c r="E15" s="90" t="s">
        <v>78</v>
      </c>
      <c r="F15" s="111"/>
    </row>
    <row r="16" spans="1:6" ht="17.25" customHeight="1">
      <c r="A16" s="130"/>
      <c r="B16" s="106"/>
      <c r="C16" s="128" t="s">
        <v>80</v>
      </c>
      <c r="D16" s="111"/>
      <c r="E16" s="90" t="s">
        <v>81</v>
      </c>
      <c r="F16" s="111"/>
    </row>
    <row r="17" spans="1:6" ht="17.25" customHeight="1">
      <c r="A17" s="130"/>
      <c r="B17" s="106"/>
      <c r="C17" s="128" t="s">
        <v>83</v>
      </c>
      <c r="D17" s="111"/>
      <c r="E17" s="90" t="s">
        <v>84</v>
      </c>
      <c r="F17" s="111"/>
    </row>
    <row r="18" spans="1:6" ht="17.25" customHeight="1">
      <c r="A18" s="130"/>
      <c r="B18" s="104"/>
      <c r="C18" s="128" t="s">
        <v>85</v>
      </c>
      <c r="D18" s="111">
        <v>3970.53</v>
      </c>
      <c r="E18" s="90" t="s">
        <v>86</v>
      </c>
      <c r="F18" s="111">
        <v>109.8</v>
      </c>
    </row>
    <row r="19" spans="1:6" ht="17.25" customHeight="1">
      <c r="A19" s="112"/>
      <c r="B19" s="113"/>
      <c r="C19" s="128" t="s">
        <v>87</v>
      </c>
      <c r="D19" s="106"/>
      <c r="E19" s="90" t="s">
        <v>88</v>
      </c>
      <c r="F19" s="111"/>
    </row>
    <row r="20" spans="1:6" ht="17.25" customHeight="1">
      <c r="A20" s="112"/>
      <c r="B20" s="104"/>
      <c r="C20" s="128" t="s">
        <v>89</v>
      </c>
      <c r="D20" s="106"/>
      <c r="E20" s="90" t="s">
        <v>90</v>
      </c>
      <c r="F20" s="106"/>
    </row>
    <row r="21" spans="1:6" ht="17.25" customHeight="1">
      <c r="A21" s="74"/>
      <c r="B21" s="104"/>
      <c r="C21" s="128" t="s">
        <v>91</v>
      </c>
      <c r="D21" s="106"/>
      <c r="E21" s="90" t="s">
        <v>92</v>
      </c>
      <c r="F21" s="106"/>
    </row>
    <row r="22" spans="1:6" ht="17.25" customHeight="1">
      <c r="A22" s="75"/>
      <c r="B22" s="104"/>
      <c r="C22" s="128" t="s">
        <v>93</v>
      </c>
      <c r="D22" s="106"/>
      <c r="E22" s="92" t="s">
        <v>94</v>
      </c>
      <c r="F22" s="106"/>
    </row>
    <row r="23" spans="1:6" ht="17.25" customHeight="1">
      <c r="A23" s="131"/>
      <c r="B23" s="104"/>
      <c r="C23" s="128" t="s">
        <v>95</v>
      </c>
      <c r="D23" s="106"/>
      <c r="E23" s="114" t="s">
        <v>96</v>
      </c>
      <c r="F23" s="106"/>
    </row>
    <row r="24" spans="1:6" ht="17.25" customHeight="1">
      <c r="A24" s="131"/>
      <c r="B24" s="104"/>
      <c r="C24" s="128" t="s">
        <v>97</v>
      </c>
      <c r="D24" s="106"/>
      <c r="E24" s="114" t="s">
        <v>98</v>
      </c>
      <c r="F24" s="106"/>
    </row>
    <row r="25" spans="1:7" ht="17.25" customHeight="1">
      <c r="A25" s="131"/>
      <c r="B25" s="104"/>
      <c r="C25" s="128" t="s">
        <v>99</v>
      </c>
      <c r="D25" s="106"/>
      <c r="E25" s="114" t="s">
        <v>100</v>
      </c>
      <c r="F25" s="106"/>
      <c r="G25" s="59"/>
    </row>
    <row r="26" spans="1:8" ht="17.25" customHeight="1">
      <c r="A26" s="131"/>
      <c r="B26" s="104"/>
      <c r="C26" s="128" t="s">
        <v>101</v>
      </c>
      <c r="D26" s="106"/>
      <c r="E26" s="110"/>
      <c r="F26" s="106"/>
      <c r="G26" s="59"/>
      <c r="H26" s="59"/>
    </row>
    <row r="27" spans="1:8" ht="17.25" customHeight="1">
      <c r="A27" s="75"/>
      <c r="B27" s="113"/>
      <c r="C27" s="128" t="s">
        <v>102</v>
      </c>
      <c r="D27" s="106"/>
      <c r="E27" s="110"/>
      <c r="F27" s="106"/>
      <c r="G27" s="59"/>
      <c r="H27" s="59"/>
    </row>
    <row r="28" spans="1:8" ht="17.25" customHeight="1">
      <c r="A28" s="131"/>
      <c r="B28" s="104"/>
      <c r="C28" s="128" t="s">
        <v>103</v>
      </c>
      <c r="D28" s="106"/>
      <c r="E28" s="110"/>
      <c r="F28" s="106"/>
      <c r="G28" s="59"/>
      <c r="H28" s="59"/>
    </row>
    <row r="29" spans="1:8" ht="17.25" customHeight="1">
      <c r="A29" s="75"/>
      <c r="B29" s="113"/>
      <c r="C29" s="128" t="s">
        <v>104</v>
      </c>
      <c r="D29" s="106"/>
      <c r="E29" s="110"/>
      <c r="F29" s="106"/>
      <c r="G29" s="59"/>
      <c r="H29" s="59"/>
    </row>
    <row r="30" spans="1:7" ht="17.25" customHeight="1">
      <c r="A30" s="75"/>
      <c r="B30" s="104"/>
      <c r="C30" s="128" t="s">
        <v>105</v>
      </c>
      <c r="D30" s="106"/>
      <c r="E30" s="110"/>
      <c r="F30" s="106"/>
      <c r="G30" s="59"/>
    </row>
    <row r="31" spans="1:6" ht="17.25" customHeight="1">
      <c r="A31" s="75"/>
      <c r="B31" s="104"/>
      <c r="C31" s="128" t="s">
        <v>106</v>
      </c>
      <c r="D31" s="106"/>
      <c r="E31" s="110"/>
      <c r="F31" s="106"/>
    </row>
    <row r="32" spans="1:6" ht="17.25" customHeight="1">
      <c r="A32" s="75"/>
      <c r="B32" s="104"/>
      <c r="C32" s="128" t="s">
        <v>107</v>
      </c>
      <c r="D32" s="106"/>
      <c r="E32" s="110"/>
      <c r="F32" s="106"/>
    </row>
    <row r="33" spans="1:8" ht="17.25" customHeight="1">
      <c r="A33" s="75"/>
      <c r="B33" s="104"/>
      <c r="C33" s="128" t="s">
        <v>108</v>
      </c>
      <c r="D33" s="106"/>
      <c r="E33" s="110"/>
      <c r="F33" s="106"/>
      <c r="G33" s="59"/>
      <c r="H33" s="59"/>
    </row>
    <row r="34" spans="1:6" ht="17.25" customHeight="1">
      <c r="A34" s="74"/>
      <c r="B34" s="104"/>
      <c r="C34" s="128" t="s">
        <v>109</v>
      </c>
      <c r="D34" s="106"/>
      <c r="E34" s="110"/>
      <c r="F34" s="106"/>
    </row>
    <row r="35" spans="1:6" ht="17.25" customHeight="1">
      <c r="A35" s="75"/>
      <c r="B35" s="104"/>
      <c r="C35" s="105"/>
      <c r="D35" s="115"/>
      <c r="E35" s="103"/>
      <c r="F35" s="132"/>
    </row>
    <row r="36" spans="1:6" ht="17.25" customHeight="1">
      <c r="A36" s="102" t="s">
        <v>110</v>
      </c>
      <c r="B36" s="117">
        <f>B6</f>
        <v>4075.16</v>
      </c>
      <c r="C36" s="102" t="s">
        <v>111</v>
      </c>
      <c r="D36" s="118">
        <f>D6</f>
        <v>4075.1600000000003</v>
      </c>
      <c r="E36" s="102" t="s">
        <v>111</v>
      </c>
      <c r="F36" s="119">
        <f>SUM(F6)</f>
        <v>4075.1589000000004</v>
      </c>
    </row>
    <row r="37" spans="1:6" ht="17.25" customHeight="1">
      <c r="A37" s="128" t="s">
        <v>116</v>
      </c>
      <c r="B37" s="133">
        <f>B38+B39</f>
        <v>0</v>
      </c>
      <c r="C37" s="130" t="s">
        <v>113</v>
      </c>
      <c r="D37" s="115">
        <f>SUM(B41)-SUM(D36)</f>
        <v>0</v>
      </c>
      <c r="E37" s="130" t="s">
        <v>113</v>
      </c>
      <c r="F37" s="132">
        <f>D37</f>
        <v>0</v>
      </c>
    </row>
    <row r="38" spans="1:6" ht="17.25" customHeight="1">
      <c r="A38" s="128" t="s">
        <v>117</v>
      </c>
      <c r="B38" s="104"/>
      <c r="C38" s="112"/>
      <c r="D38" s="106"/>
      <c r="E38" s="112"/>
      <c r="F38" s="106"/>
    </row>
    <row r="39" spans="1:6" ht="17.25" customHeight="1">
      <c r="A39" s="128" t="s">
        <v>147</v>
      </c>
      <c r="B39" s="104"/>
      <c r="C39" s="134"/>
      <c r="D39" s="135"/>
      <c r="E39" s="75"/>
      <c r="F39" s="115"/>
    </row>
    <row r="40" spans="1:6" ht="17.25" customHeight="1">
      <c r="A40" s="75"/>
      <c r="B40" s="104"/>
      <c r="C40" s="74"/>
      <c r="D40" s="135"/>
      <c r="E40" s="74"/>
      <c r="F40" s="135"/>
    </row>
    <row r="41" spans="1:6" ht="17.25" customHeight="1">
      <c r="A41" s="101" t="s">
        <v>119</v>
      </c>
      <c r="B41" s="117">
        <f>B36+B37</f>
        <v>4075.16</v>
      </c>
      <c r="C41" s="136" t="s">
        <v>120</v>
      </c>
      <c r="D41" s="118">
        <f>D37+D36</f>
        <v>4075.1600000000003</v>
      </c>
      <c r="E41" s="101" t="s">
        <v>120</v>
      </c>
      <c r="F41" s="108">
        <f>F36+F37</f>
        <v>4075.1589000000004</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H26" sqref="H26"/>
    </sheetView>
  </sheetViews>
  <sheetFormatPr defaultColWidth="9.16015625" defaultRowHeight="12.75" customHeight="1"/>
  <cols>
    <col min="1" max="1" width="34"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148</v>
      </c>
      <c r="B4" s="83" t="s">
        <v>149</v>
      </c>
      <c r="C4" s="83" t="s">
        <v>126</v>
      </c>
      <c r="D4" s="83" t="s">
        <v>150</v>
      </c>
      <c r="E4" s="83" t="s">
        <v>151</v>
      </c>
      <c r="F4" s="83" t="s">
        <v>152</v>
      </c>
      <c r="G4" s="83" t="s">
        <v>153</v>
      </c>
    </row>
    <row r="5" spans="1:7" ht="23.25" customHeight="1">
      <c r="A5" s="83" t="s">
        <v>136</v>
      </c>
      <c r="B5" s="83" t="s">
        <v>136</v>
      </c>
      <c r="C5" s="83">
        <v>1</v>
      </c>
      <c r="D5" s="83">
        <v>2</v>
      </c>
      <c r="E5" s="83">
        <v>3</v>
      </c>
      <c r="F5" s="83">
        <v>4</v>
      </c>
      <c r="G5" s="83" t="s">
        <v>136</v>
      </c>
    </row>
    <row r="6" spans="1:7" ht="23.25" customHeight="1">
      <c r="A6" s="83"/>
      <c r="B6" s="83" t="s">
        <v>126</v>
      </c>
      <c r="C6" s="83">
        <v>4075.16</v>
      </c>
      <c r="D6" s="83">
        <v>255.47</v>
      </c>
      <c r="E6" s="83">
        <v>29.43</v>
      </c>
      <c r="F6" s="83">
        <v>3790.26</v>
      </c>
      <c r="G6" s="83"/>
    </row>
    <row r="7" spans="1:7" ht="23.25" customHeight="1">
      <c r="A7" s="83">
        <v>201</v>
      </c>
      <c r="B7" s="83" t="s">
        <v>154</v>
      </c>
      <c r="C7" s="83">
        <f>SUM(D7:F7)</f>
        <v>104.63</v>
      </c>
      <c r="D7" s="83">
        <v>88.6</v>
      </c>
      <c r="E7" s="83">
        <v>16.03</v>
      </c>
      <c r="F7" s="83"/>
      <c r="G7" s="83"/>
    </row>
    <row r="8" spans="1:7" ht="23.25" customHeight="1">
      <c r="A8" s="83">
        <v>20103</v>
      </c>
      <c r="B8" s="83" t="s">
        <v>155</v>
      </c>
      <c r="C8" s="83">
        <f>SUM(D8:F8)</f>
        <v>104.63</v>
      </c>
      <c r="D8" s="83">
        <v>88.6</v>
      </c>
      <c r="E8" s="83">
        <v>16.03</v>
      </c>
      <c r="F8" s="83"/>
      <c r="G8" s="83"/>
    </row>
    <row r="9" spans="1:7" ht="23.25" customHeight="1">
      <c r="A9" s="83">
        <v>2010350</v>
      </c>
      <c r="B9" s="83" t="s">
        <v>156</v>
      </c>
      <c r="C9" s="83">
        <f>SUM(D9:F9)</f>
        <v>104.63</v>
      </c>
      <c r="D9" s="83">
        <v>88.6</v>
      </c>
      <c r="E9" s="83">
        <v>16.03</v>
      </c>
      <c r="F9" s="83"/>
      <c r="G9" s="83"/>
    </row>
    <row r="10" spans="1:7" ht="23.25" customHeight="1">
      <c r="A10" s="83" t="s">
        <v>157</v>
      </c>
      <c r="B10" s="83" t="s">
        <v>158</v>
      </c>
      <c r="C10" s="83">
        <f>C11+C13</f>
        <v>3970.5299999999997</v>
      </c>
      <c r="D10" s="83">
        <f>D11+D13</f>
        <v>166.87</v>
      </c>
      <c r="E10" s="83">
        <f>E11+E13</f>
        <v>13.4</v>
      </c>
      <c r="F10" s="83">
        <f>F11+F13</f>
        <v>3790.26</v>
      </c>
      <c r="G10" s="83"/>
    </row>
    <row r="11" spans="1:7" ht="23.25" customHeight="1">
      <c r="A11" s="83" t="s">
        <v>159</v>
      </c>
      <c r="B11" s="83" t="s">
        <v>160</v>
      </c>
      <c r="C11" s="83">
        <v>1115.26</v>
      </c>
      <c r="D11" s="83"/>
      <c r="E11" s="83"/>
      <c r="F11" s="83">
        <v>1115.26</v>
      </c>
      <c r="G11" s="83"/>
    </row>
    <row r="12" spans="1:7" ht="23.25" customHeight="1">
      <c r="A12" s="83">
        <v>2120399</v>
      </c>
      <c r="B12" s="83" t="s">
        <v>161</v>
      </c>
      <c r="C12" s="83">
        <v>1115.26</v>
      </c>
      <c r="D12" s="83"/>
      <c r="E12" s="83"/>
      <c r="F12" s="83">
        <v>1115.26</v>
      </c>
      <c r="G12" s="83"/>
    </row>
    <row r="13" spans="1:7" ht="23.25" customHeight="1">
      <c r="A13" s="83" t="s">
        <v>162</v>
      </c>
      <c r="B13" s="83" t="s">
        <v>163</v>
      </c>
      <c r="C13" s="83">
        <v>2855.27</v>
      </c>
      <c r="D13" s="83">
        <v>166.87</v>
      </c>
      <c r="E13" s="83">
        <v>13.4</v>
      </c>
      <c r="F13" s="83">
        <v>2675</v>
      </c>
      <c r="G13" s="83"/>
    </row>
    <row r="14" spans="1:7" ht="23.25" customHeight="1">
      <c r="A14" s="83">
        <v>2120501</v>
      </c>
      <c r="B14" s="83" t="s">
        <v>164</v>
      </c>
      <c r="C14" s="83">
        <v>2855.27</v>
      </c>
      <c r="D14" s="83">
        <v>166.87</v>
      </c>
      <c r="E14" s="83">
        <v>13.4</v>
      </c>
      <c r="F14" s="83">
        <v>2675</v>
      </c>
      <c r="G14" s="83"/>
    </row>
    <row r="15" spans="1:3" ht="12.75" customHeight="1">
      <c r="A15" s="59"/>
      <c r="C15" s="59"/>
    </row>
    <row r="16" spans="1:3" ht="12.75" customHeight="1">
      <c r="A16" s="59"/>
      <c r="C16" s="59"/>
    </row>
    <row r="17" spans="1:2" ht="12.75" customHeight="1">
      <c r="A17" s="59"/>
      <c r="B17" s="59"/>
    </row>
    <row r="18" ht="12.75" customHeight="1">
      <c r="B18" s="59"/>
    </row>
    <row r="19" ht="12.75" customHeight="1">
      <c r="B19" s="59"/>
    </row>
    <row r="20" ht="12.75" customHeight="1">
      <c r="B20" s="59"/>
    </row>
    <row r="21" ht="12.75" customHeight="1">
      <c r="B21" s="59"/>
    </row>
  </sheetData>
  <sheetProtection/>
  <printOptions horizontalCentered="1"/>
  <pageMargins left="0.59" right="0.59" top="0.79" bottom="0.79"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dimension ref="A1:F40"/>
  <sheetViews>
    <sheetView showGridLines="0" showZeros="0" workbookViewId="0" topLeftCell="A1">
      <selection activeCell="Q24" sqref="Q24:R2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46</v>
      </c>
    </row>
    <row r="4" spans="1:6" ht="22.5" customHeight="1">
      <c r="A4" s="83" t="s">
        <v>165</v>
      </c>
      <c r="B4" s="83" t="s">
        <v>166</v>
      </c>
      <c r="C4" s="83" t="s">
        <v>126</v>
      </c>
      <c r="D4" s="83" t="s">
        <v>150</v>
      </c>
      <c r="E4" s="83" t="s">
        <v>151</v>
      </c>
      <c r="F4" s="83" t="s">
        <v>152</v>
      </c>
    </row>
    <row r="5" spans="1:6" ht="15.75" customHeight="1">
      <c r="A5" s="70" t="s">
        <v>136</v>
      </c>
      <c r="B5" s="70" t="s">
        <v>136</v>
      </c>
      <c r="C5" s="70">
        <v>1</v>
      </c>
      <c r="D5" s="70">
        <v>2</v>
      </c>
      <c r="E5" s="70">
        <v>3</v>
      </c>
      <c r="F5" s="70">
        <v>4</v>
      </c>
    </row>
    <row r="6" spans="1:6" ht="12.75" customHeight="1">
      <c r="A6" s="120"/>
      <c r="B6" s="121" t="s">
        <v>126</v>
      </c>
      <c r="C6" s="108">
        <f>SUM(D6:F6)</f>
        <v>4075.1600000000003</v>
      </c>
      <c r="D6" s="125">
        <f>D7+D35</f>
        <v>255.47</v>
      </c>
      <c r="E6" s="125">
        <f>E17</f>
        <v>29.429999999999996</v>
      </c>
      <c r="F6" s="111">
        <v>3790.26</v>
      </c>
    </row>
    <row r="7" spans="1:6" ht="12.75" customHeight="1">
      <c r="A7" s="120" t="s">
        <v>167</v>
      </c>
      <c r="B7" s="120" t="s">
        <v>168</v>
      </c>
      <c r="C7" s="106">
        <f>SUM(D7:F7)</f>
        <v>251.95</v>
      </c>
      <c r="D7" s="106">
        <f>SUM(D8:D16)</f>
        <v>251.95</v>
      </c>
      <c r="E7" s="106"/>
      <c r="F7" s="106"/>
    </row>
    <row r="8" spans="1:6" ht="12.75" customHeight="1">
      <c r="A8" s="120" t="s">
        <v>169</v>
      </c>
      <c r="B8" s="120" t="s">
        <v>170</v>
      </c>
      <c r="C8" s="106">
        <f aca="true" t="shared" si="0" ref="C8:C45">SUM(D8:F8)</f>
        <v>115.68</v>
      </c>
      <c r="D8" s="106">
        <v>115.68</v>
      </c>
      <c r="E8" s="106"/>
      <c r="F8" s="106"/>
    </row>
    <row r="9" spans="1:6" ht="12.75" customHeight="1">
      <c r="A9" s="120" t="s">
        <v>171</v>
      </c>
      <c r="B9" s="120" t="s">
        <v>172</v>
      </c>
      <c r="C9" s="106">
        <f t="shared" si="0"/>
        <v>6.390000000000001</v>
      </c>
      <c r="D9" s="106">
        <v>6.39</v>
      </c>
      <c r="E9" s="106"/>
      <c r="F9" s="106"/>
    </row>
    <row r="10" spans="1:6" ht="12.75" customHeight="1">
      <c r="A10" s="120" t="s">
        <v>173</v>
      </c>
      <c r="B10" s="120" t="s">
        <v>174</v>
      </c>
      <c r="C10" s="106">
        <f t="shared" si="0"/>
        <v>57.57</v>
      </c>
      <c r="D10" s="106">
        <v>57.57</v>
      </c>
      <c r="E10" s="106"/>
      <c r="F10" s="106"/>
    </row>
    <row r="11" spans="1:6" ht="12.75" customHeight="1">
      <c r="A11" s="120" t="s">
        <v>175</v>
      </c>
      <c r="B11" s="120" t="s">
        <v>176</v>
      </c>
      <c r="C11" s="106">
        <f t="shared" si="0"/>
        <v>32.16</v>
      </c>
      <c r="D11" s="106">
        <v>32.16</v>
      </c>
      <c r="E11" s="106"/>
      <c r="F11" s="106"/>
    </row>
    <row r="12" spans="1:6" ht="12.75" customHeight="1">
      <c r="A12" s="120" t="s">
        <v>177</v>
      </c>
      <c r="B12" s="120" t="s">
        <v>178</v>
      </c>
      <c r="C12" s="106">
        <f t="shared" si="0"/>
        <v>12.86</v>
      </c>
      <c r="D12" s="106">
        <v>12.86</v>
      </c>
      <c r="E12" s="106"/>
      <c r="F12" s="106"/>
    </row>
    <row r="13" spans="1:6" ht="12.75" customHeight="1">
      <c r="A13" s="120" t="s">
        <v>179</v>
      </c>
      <c r="B13" s="120" t="s">
        <v>180</v>
      </c>
      <c r="C13" s="106">
        <f t="shared" si="0"/>
        <v>1.17</v>
      </c>
      <c r="D13" s="106">
        <v>1.17</v>
      </c>
      <c r="E13" s="106"/>
      <c r="F13" s="106"/>
    </row>
    <row r="14" spans="1:6" ht="12.75" customHeight="1">
      <c r="A14" s="120" t="s">
        <v>181</v>
      </c>
      <c r="B14" s="120" t="s">
        <v>182</v>
      </c>
      <c r="C14" s="106">
        <f t="shared" si="0"/>
        <v>1.3900000000000001</v>
      </c>
      <c r="D14" s="106">
        <v>1.39</v>
      </c>
      <c r="E14" s="106"/>
      <c r="F14" s="106"/>
    </row>
    <row r="15" spans="1:6" ht="12.75" customHeight="1">
      <c r="A15" s="120" t="s">
        <v>183</v>
      </c>
      <c r="B15" s="120" t="s">
        <v>184</v>
      </c>
      <c r="C15" s="106">
        <f t="shared" si="0"/>
        <v>20.79</v>
      </c>
      <c r="D15" s="106">
        <v>20.79</v>
      </c>
      <c r="E15" s="106"/>
      <c r="F15" s="106"/>
    </row>
    <row r="16" spans="1:6" ht="12.75" customHeight="1">
      <c r="A16" s="120" t="s">
        <v>185</v>
      </c>
      <c r="B16" s="120" t="s">
        <v>186</v>
      </c>
      <c r="C16" s="106">
        <f t="shared" si="0"/>
        <v>3.94</v>
      </c>
      <c r="D16" s="106">
        <v>3.94</v>
      </c>
      <c r="E16" s="106"/>
      <c r="F16" s="111"/>
    </row>
    <row r="17" spans="1:6" ht="12.75" customHeight="1">
      <c r="A17" s="120" t="s">
        <v>187</v>
      </c>
      <c r="B17" s="120" t="s">
        <v>188</v>
      </c>
      <c r="C17" s="106">
        <f t="shared" si="0"/>
        <v>3709.8888999999995</v>
      </c>
      <c r="D17" s="106"/>
      <c r="E17" s="106">
        <f>SUM(E18:E34)</f>
        <v>29.429999999999996</v>
      </c>
      <c r="F17" s="111">
        <f>SUM(F18:F34)</f>
        <v>3680.4588999999996</v>
      </c>
    </row>
    <row r="18" spans="1:6" ht="12.75" customHeight="1">
      <c r="A18" s="120" t="s">
        <v>189</v>
      </c>
      <c r="B18" s="120" t="s">
        <v>190</v>
      </c>
      <c r="C18" s="106">
        <f t="shared" si="0"/>
        <v>11.5</v>
      </c>
      <c r="D18" s="106"/>
      <c r="E18" s="106">
        <v>7.5</v>
      </c>
      <c r="F18" s="111">
        <v>4</v>
      </c>
    </row>
    <row r="19" spans="1:6" ht="12.75" customHeight="1">
      <c r="A19" s="120" t="s">
        <v>191</v>
      </c>
      <c r="B19" s="120" t="s">
        <v>192</v>
      </c>
      <c r="C19" s="106">
        <f t="shared" si="0"/>
        <v>0.7</v>
      </c>
      <c r="D19" s="106"/>
      <c r="E19" s="106">
        <v>0.7</v>
      </c>
      <c r="F19" s="111"/>
    </row>
    <row r="20" spans="1:6" ht="12.75" customHeight="1">
      <c r="A20" s="120" t="s">
        <v>193</v>
      </c>
      <c r="B20" s="120" t="s">
        <v>194</v>
      </c>
      <c r="C20" s="106">
        <f t="shared" si="0"/>
        <v>0.1</v>
      </c>
      <c r="D20" s="106"/>
      <c r="E20" s="106">
        <v>0.1</v>
      </c>
      <c r="F20" s="111"/>
    </row>
    <row r="21" spans="1:6" ht="12.75" customHeight="1">
      <c r="A21" s="120" t="s">
        <v>195</v>
      </c>
      <c r="B21" s="120" t="s">
        <v>196</v>
      </c>
      <c r="C21" s="106">
        <f t="shared" si="0"/>
        <v>55</v>
      </c>
      <c r="D21" s="106"/>
      <c r="E21" s="106">
        <v>2</v>
      </c>
      <c r="F21" s="111">
        <v>53</v>
      </c>
    </row>
    <row r="22" spans="1:6" ht="12.75" customHeight="1">
      <c r="A22" s="120" t="s">
        <v>197</v>
      </c>
      <c r="B22" s="120" t="s">
        <v>198</v>
      </c>
      <c r="C22" s="106">
        <f t="shared" si="0"/>
        <v>470.7</v>
      </c>
      <c r="D22" s="106"/>
      <c r="E22" s="106">
        <v>0.7</v>
      </c>
      <c r="F22" s="111">
        <v>470</v>
      </c>
    </row>
    <row r="23" spans="1:6" ht="12.75" customHeight="1">
      <c r="A23" s="120" t="s">
        <v>199</v>
      </c>
      <c r="B23" s="120" t="s">
        <v>200</v>
      </c>
      <c r="C23" s="106">
        <f t="shared" si="0"/>
        <v>13.25</v>
      </c>
      <c r="D23" s="106"/>
      <c r="E23" s="106">
        <v>3.55</v>
      </c>
      <c r="F23" s="111">
        <v>9.7</v>
      </c>
    </row>
    <row r="24" spans="1:6" ht="12.75" customHeight="1">
      <c r="A24" s="120" t="s">
        <v>201</v>
      </c>
      <c r="B24" s="120" t="s">
        <v>202</v>
      </c>
      <c r="C24" s="106">
        <f t="shared" si="0"/>
        <v>2</v>
      </c>
      <c r="D24" s="106"/>
      <c r="E24" s="106">
        <v>2</v>
      </c>
      <c r="F24" s="111"/>
    </row>
    <row r="25" spans="1:6" ht="12.75" customHeight="1">
      <c r="A25" s="120" t="s">
        <v>203</v>
      </c>
      <c r="B25" s="120" t="s">
        <v>204</v>
      </c>
      <c r="C25" s="106">
        <f t="shared" si="0"/>
        <v>355</v>
      </c>
      <c r="D25" s="106"/>
      <c r="E25" s="106">
        <v>0</v>
      </c>
      <c r="F25" s="111">
        <v>355</v>
      </c>
    </row>
    <row r="26" spans="1:6" ht="12.75" customHeight="1">
      <c r="A26" s="120" t="s">
        <v>205</v>
      </c>
      <c r="B26" s="120" t="s">
        <v>206</v>
      </c>
      <c r="C26" s="106">
        <f t="shared" si="0"/>
        <v>10.5</v>
      </c>
      <c r="D26" s="106"/>
      <c r="E26" s="106">
        <v>0</v>
      </c>
      <c r="F26" s="111">
        <v>10.5</v>
      </c>
    </row>
    <row r="27" spans="1:6" ht="12.75" customHeight="1">
      <c r="A27" s="120" t="s">
        <v>207</v>
      </c>
      <c r="B27" s="120" t="s">
        <v>208</v>
      </c>
      <c r="C27" s="106">
        <f t="shared" si="0"/>
        <v>1.15</v>
      </c>
      <c r="D27" s="106"/>
      <c r="E27" s="106">
        <v>1.15</v>
      </c>
      <c r="F27" s="111"/>
    </row>
    <row r="28" spans="1:6" ht="12.75" customHeight="1">
      <c r="A28" s="120" t="s">
        <v>209</v>
      </c>
      <c r="B28" s="120" t="s">
        <v>210</v>
      </c>
      <c r="C28" s="106">
        <f t="shared" si="0"/>
        <v>396</v>
      </c>
      <c r="D28" s="106"/>
      <c r="E28" s="106"/>
      <c r="F28" s="111">
        <v>396</v>
      </c>
    </row>
    <row r="29" spans="1:6" ht="12.75" customHeight="1">
      <c r="A29" s="120" t="s">
        <v>211</v>
      </c>
      <c r="B29" s="120" t="s">
        <v>212</v>
      </c>
      <c r="C29" s="106">
        <f t="shared" si="0"/>
        <v>118</v>
      </c>
      <c r="D29" s="106"/>
      <c r="E29" s="106"/>
      <c r="F29" s="111">
        <v>118</v>
      </c>
    </row>
    <row r="30" spans="1:6" ht="12.75" customHeight="1">
      <c r="A30" s="120" t="s">
        <v>213</v>
      </c>
      <c r="B30" s="120" t="s">
        <v>214</v>
      </c>
      <c r="C30" s="106">
        <f t="shared" si="0"/>
        <v>1880</v>
      </c>
      <c r="D30" s="106"/>
      <c r="E30" s="106">
        <v>0</v>
      </c>
      <c r="F30" s="111">
        <v>1880</v>
      </c>
    </row>
    <row r="31" spans="1:6" ht="12.75" customHeight="1">
      <c r="A31" s="120" t="s">
        <v>215</v>
      </c>
      <c r="B31" s="120" t="s">
        <v>216</v>
      </c>
      <c r="C31" s="106">
        <f t="shared" si="0"/>
        <v>2.86</v>
      </c>
      <c r="D31" s="123"/>
      <c r="E31" s="123">
        <v>2.86</v>
      </c>
      <c r="F31" s="111"/>
    </row>
    <row r="32" spans="1:6" ht="12.75" customHeight="1">
      <c r="A32" s="120" t="s">
        <v>217</v>
      </c>
      <c r="B32" s="120" t="s">
        <v>218</v>
      </c>
      <c r="C32" s="106">
        <f t="shared" si="0"/>
        <v>8</v>
      </c>
      <c r="D32" s="123"/>
      <c r="E32" s="123">
        <v>8</v>
      </c>
      <c r="F32" s="111"/>
    </row>
    <row r="33" spans="1:6" ht="12.75" customHeight="1">
      <c r="A33" s="120" t="s">
        <v>219</v>
      </c>
      <c r="B33" s="120" t="s">
        <v>220</v>
      </c>
      <c r="C33" s="106">
        <f t="shared" si="0"/>
        <v>90</v>
      </c>
      <c r="D33" s="123"/>
      <c r="E33" s="123">
        <v>0</v>
      </c>
      <c r="F33" s="111">
        <v>90</v>
      </c>
    </row>
    <row r="34" spans="1:6" ht="12.75" customHeight="1">
      <c r="A34" s="120" t="s">
        <v>221</v>
      </c>
      <c r="B34" s="120" t="s">
        <v>222</v>
      </c>
      <c r="C34" s="106">
        <f t="shared" si="0"/>
        <v>295.1289</v>
      </c>
      <c r="D34" s="123"/>
      <c r="E34" s="123">
        <v>0.87</v>
      </c>
      <c r="F34" s="111">
        <v>294.2589</v>
      </c>
    </row>
    <row r="35" spans="1:6" ht="12.75" customHeight="1">
      <c r="A35" s="120" t="s">
        <v>223</v>
      </c>
      <c r="B35" s="120" t="s">
        <v>224</v>
      </c>
      <c r="C35" s="106">
        <f t="shared" si="0"/>
        <v>3.52</v>
      </c>
      <c r="D35" s="123">
        <v>3.52</v>
      </c>
      <c r="E35" s="123"/>
      <c r="F35" s="111"/>
    </row>
    <row r="36" spans="1:6" ht="12.75" customHeight="1">
      <c r="A36" s="120" t="s">
        <v>225</v>
      </c>
      <c r="B36" s="120" t="s">
        <v>226</v>
      </c>
      <c r="C36" s="106">
        <f t="shared" si="0"/>
        <v>3.52</v>
      </c>
      <c r="D36" s="123">
        <v>3.52</v>
      </c>
      <c r="E36" s="123"/>
      <c r="F36" s="111"/>
    </row>
    <row r="37" spans="1:6" ht="12.75" customHeight="1">
      <c r="A37" s="120" t="s">
        <v>227</v>
      </c>
      <c r="B37" s="120" t="s">
        <v>228</v>
      </c>
      <c r="C37" s="106">
        <f t="shared" si="0"/>
        <v>109.8</v>
      </c>
      <c r="D37" s="123"/>
      <c r="E37" s="123"/>
      <c r="F37" s="111">
        <v>109.8</v>
      </c>
    </row>
    <row r="38" spans="1:6" ht="12.75" customHeight="1">
      <c r="A38" s="120" t="s">
        <v>229</v>
      </c>
      <c r="B38" s="120" t="s">
        <v>230</v>
      </c>
      <c r="C38" s="106">
        <f t="shared" si="0"/>
        <v>17</v>
      </c>
      <c r="D38" s="123"/>
      <c r="E38" s="123"/>
      <c r="F38" s="111">
        <v>17</v>
      </c>
    </row>
    <row r="39" spans="1:6" ht="12.75" customHeight="1">
      <c r="A39" s="120" t="s">
        <v>231</v>
      </c>
      <c r="B39" s="120" t="s">
        <v>232</v>
      </c>
      <c r="C39" s="106">
        <f t="shared" si="0"/>
        <v>77.8</v>
      </c>
      <c r="D39" s="123"/>
      <c r="E39" s="123"/>
      <c r="F39" s="111">
        <v>77.8</v>
      </c>
    </row>
    <row r="40" spans="1:6" ht="12.75" customHeight="1">
      <c r="A40" s="120" t="s">
        <v>233</v>
      </c>
      <c r="B40" s="120" t="s">
        <v>234</v>
      </c>
      <c r="C40" s="106">
        <f t="shared" si="0"/>
        <v>15</v>
      </c>
      <c r="D40" s="123"/>
      <c r="E40" s="123"/>
      <c r="F40" s="111">
        <v>15</v>
      </c>
    </row>
  </sheetData>
  <sheetProtection/>
  <printOptions horizontalCentered="1"/>
  <pageMargins left="0.59" right="0.59" top="0.79" bottom="0.79" header="0.5" footer="0.5"/>
  <pageSetup fitToHeight="10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C6" sqref="C6"/>
    </sheetView>
  </sheetViews>
  <sheetFormatPr defaultColWidth="9.16015625" defaultRowHeight="12.75" customHeight="1"/>
  <cols>
    <col min="1" max="6" width="21.33203125" style="0" customWidth="1"/>
  </cols>
  <sheetData>
    <row r="1" ht="30" customHeight="1">
      <c r="A1" s="59" t="s">
        <v>23</v>
      </c>
    </row>
    <row r="2" spans="1:6" ht="28.5" customHeight="1">
      <c r="A2" s="81" t="s">
        <v>235</v>
      </c>
      <c r="B2" s="81"/>
      <c r="C2" s="81"/>
      <c r="D2" s="81"/>
      <c r="E2" s="81"/>
      <c r="F2" s="81"/>
    </row>
    <row r="3" ht="22.5" customHeight="1">
      <c r="F3" s="4" t="s">
        <v>46</v>
      </c>
    </row>
    <row r="4" spans="1:6" ht="22.5" customHeight="1">
      <c r="A4" s="83" t="s">
        <v>148</v>
      </c>
      <c r="B4" s="83" t="s">
        <v>149</v>
      </c>
      <c r="C4" s="83" t="s">
        <v>126</v>
      </c>
      <c r="D4" s="83" t="s">
        <v>150</v>
      </c>
      <c r="E4" s="83" t="s">
        <v>151</v>
      </c>
      <c r="F4" s="83" t="s">
        <v>153</v>
      </c>
    </row>
    <row r="5" spans="1:6" ht="15.75" customHeight="1">
      <c r="A5" s="70" t="s">
        <v>136</v>
      </c>
      <c r="B5" s="70" t="s">
        <v>136</v>
      </c>
      <c r="C5" s="70">
        <v>1</v>
      </c>
      <c r="D5" s="70">
        <v>2</v>
      </c>
      <c r="E5" s="70">
        <v>3</v>
      </c>
      <c r="F5" s="70" t="s">
        <v>136</v>
      </c>
    </row>
    <row r="6" spans="1:6" ht="15.75" customHeight="1">
      <c r="A6" s="124"/>
      <c r="B6" s="124" t="s">
        <v>126</v>
      </c>
      <c r="C6" s="124">
        <f>C7+C10</f>
        <v>284.9</v>
      </c>
      <c r="D6" s="124">
        <f>D7+D10</f>
        <v>255.47</v>
      </c>
      <c r="E6" s="124">
        <f>E7+E10</f>
        <v>29.43</v>
      </c>
      <c r="F6" s="124"/>
    </row>
    <row r="7" spans="1:6" ht="12.75" customHeight="1">
      <c r="A7" s="83">
        <v>201</v>
      </c>
      <c r="B7" s="83" t="s">
        <v>154</v>
      </c>
      <c r="C7" s="83">
        <f aca="true" t="shared" si="0" ref="C7:C9">SUM(D7:F7)</f>
        <v>104.63</v>
      </c>
      <c r="D7" s="83">
        <v>88.6</v>
      </c>
      <c r="E7" s="83">
        <v>16.03</v>
      </c>
      <c r="F7" s="74"/>
    </row>
    <row r="8" spans="1:6" ht="12.75" customHeight="1">
      <c r="A8" s="83">
        <v>20103</v>
      </c>
      <c r="B8" s="83" t="s">
        <v>155</v>
      </c>
      <c r="C8" s="83">
        <f t="shared" si="0"/>
        <v>104.63</v>
      </c>
      <c r="D8" s="83">
        <v>88.6</v>
      </c>
      <c r="E8" s="83">
        <v>16.03</v>
      </c>
      <c r="F8" s="74"/>
    </row>
    <row r="9" spans="1:6" ht="12.75" customHeight="1">
      <c r="A9" s="83">
        <v>2010350</v>
      </c>
      <c r="B9" s="83" t="s">
        <v>156</v>
      </c>
      <c r="C9" s="83">
        <f t="shared" si="0"/>
        <v>104.63</v>
      </c>
      <c r="D9" s="83">
        <v>88.6</v>
      </c>
      <c r="E9" s="83">
        <v>16.03</v>
      </c>
      <c r="F9" s="74"/>
    </row>
    <row r="10" spans="1:6" ht="12.75" customHeight="1">
      <c r="A10" s="83" t="s">
        <v>157</v>
      </c>
      <c r="B10" s="83" t="s">
        <v>158</v>
      </c>
      <c r="C10" s="83">
        <f>SUM(D10:E10)</f>
        <v>180.27</v>
      </c>
      <c r="D10" s="83">
        <v>166.87</v>
      </c>
      <c r="E10" s="83">
        <v>13.4</v>
      </c>
      <c r="F10" s="74"/>
    </row>
    <row r="11" spans="1:6" ht="12.75" customHeight="1">
      <c r="A11" s="83" t="s">
        <v>162</v>
      </c>
      <c r="B11" s="83" t="s">
        <v>163</v>
      </c>
      <c r="C11" s="83">
        <f>SUM(D11:E11)</f>
        <v>180.27</v>
      </c>
      <c r="D11" s="83">
        <v>166.87</v>
      </c>
      <c r="E11" s="83">
        <v>13.4</v>
      </c>
      <c r="F11" s="83"/>
    </row>
    <row r="12" spans="1:6" ht="12.75" customHeight="1">
      <c r="A12" s="83">
        <v>2120501</v>
      </c>
      <c r="B12" s="83" t="s">
        <v>164</v>
      </c>
      <c r="C12" s="83">
        <f>SUM(D12:E12)</f>
        <v>180.27</v>
      </c>
      <c r="D12" s="83">
        <v>166.87</v>
      </c>
      <c r="E12" s="83">
        <v>13.4</v>
      </c>
      <c r="F12" s="83"/>
    </row>
    <row r="13" spans="1:6" ht="12.75" customHeight="1">
      <c r="A13" s="74"/>
      <c r="B13" s="74"/>
      <c r="C13" s="74"/>
      <c r="D13" s="74"/>
      <c r="E13" s="74"/>
      <c r="F13" s="74"/>
    </row>
    <row r="14" spans="1:6" ht="12.75" customHeight="1">
      <c r="A14" s="74"/>
      <c r="B14" s="75"/>
      <c r="C14" s="74"/>
      <c r="D14" s="75"/>
      <c r="E14" s="75"/>
      <c r="F14" s="75"/>
    </row>
    <row r="15" spans="1:3" ht="12.75" customHeight="1">
      <c r="A15" s="59"/>
      <c r="C15" s="59"/>
    </row>
    <row r="16" spans="1:2" ht="12.75" customHeight="1">
      <c r="A16" s="59"/>
      <c r="B16" s="59"/>
    </row>
    <row r="17" ht="12.75" customHeight="1">
      <c r="B17" s="59"/>
    </row>
    <row r="18" ht="12.75" customHeight="1">
      <c r="B18" s="59"/>
    </row>
    <row r="19" ht="12.75" customHeight="1">
      <c r="B19" s="59"/>
    </row>
    <row r="20" ht="12.75" customHeight="1">
      <c r="B20"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2019-02-12T08:01:32Z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14</vt:lpwstr>
  </property>
</Properties>
</file>